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omas.turunen\Desktop\Tuomas\Omia\KeU\Kausi 2020-2021\Yhteistyökumppanit\"/>
    </mc:Choice>
  </mc:AlternateContent>
  <xr:revisionPtr revIDLastSave="0" documentId="8_{CF6744B9-54F3-45DD-AB31-0A13C9A509AA}" xr6:coauthVersionLast="45" xr6:coauthVersionMax="45" xr10:uidLastSave="{00000000-0000-0000-0000-000000000000}"/>
  <bookViews>
    <workbookView xWindow="-98" yWindow="-98" windowWidth="14595" windowHeight="7695" firstSheet="5" activeTab="6" xr2:uid="{00000000-000D-0000-FFFF-FFFF00000000}"/>
  </bookViews>
  <sheets>
    <sheet name="Kaavio3" sheetId="4" state="hidden" r:id="rId1"/>
    <sheet name="Kaavio2" sheetId="3" state="hidden" r:id="rId2"/>
    <sheet name="Kaavio1" sheetId="2" state="hidden" r:id="rId3"/>
    <sheet name="Kaavio5" sheetId="6" state="hidden" r:id="rId4"/>
    <sheet name="Kaavio4" sheetId="5" state="hidden" r:id="rId5"/>
    <sheet name="PURE" sheetId="10" r:id="rId6"/>
    <sheet name="20-21" sheetId="8" r:id="rId7"/>
    <sheet name="FC &amp; RC SPEED" sheetId="9" r:id="rId8"/>
  </sheets>
  <definedNames>
    <definedName name="Print_Area" localSheetId="5">PURE!$A$1:$K$90</definedName>
    <definedName name="_xlnm.Print_Area" localSheetId="6">'20-21'!$B$1:$J$301</definedName>
    <definedName name="_xlnm.Print_Area" localSheetId="7">'FC &amp; RC SPEED'!$A$1:$J$27</definedName>
    <definedName name="_xlnm.Print_Area" localSheetId="5">PURE!$A$1:$K$88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16" i="8" l="1"/>
  <c r="J52" i="10" l="1"/>
  <c r="J53" i="10"/>
  <c r="J54" i="10"/>
  <c r="J56" i="10"/>
  <c r="J57" i="10"/>
  <c r="J58" i="10"/>
  <c r="J59" i="10"/>
  <c r="J61" i="10"/>
  <c r="J62" i="10"/>
  <c r="J63" i="10"/>
  <c r="J64" i="10"/>
  <c r="J66" i="10"/>
  <c r="J67" i="10"/>
  <c r="J68" i="10"/>
  <c r="J69" i="10"/>
  <c r="J71" i="10"/>
  <c r="J72" i="10"/>
  <c r="J73" i="10"/>
  <c r="J75" i="10"/>
  <c r="J76" i="10"/>
  <c r="J78" i="10"/>
  <c r="J79" i="10"/>
  <c r="J81" i="10"/>
  <c r="J82" i="10"/>
  <c r="J51" i="10"/>
  <c r="J5" i="10"/>
  <c r="J6" i="10"/>
  <c r="J7" i="10"/>
  <c r="J9" i="10"/>
  <c r="J10" i="10"/>
  <c r="J11" i="10"/>
  <c r="J12" i="10"/>
  <c r="J14" i="10"/>
  <c r="J15" i="10"/>
  <c r="J16" i="10"/>
  <c r="J17" i="10"/>
  <c r="J18" i="10"/>
  <c r="J19" i="10"/>
  <c r="J21" i="10"/>
  <c r="J22" i="10"/>
  <c r="J23" i="10"/>
  <c r="J24" i="10"/>
  <c r="J25" i="10"/>
  <c r="J27" i="10"/>
  <c r="J28" i="10"/>
  <c r="J29" i="10"/>
  <c r="J30" i="10"/>
  <c r="J31" i="10"/>
  <c r="J32" i="10"/>
  <c r="J34" i="10"/>
  <c r="J35" i="10"/>
  <c r="J36" i="10"/>
  <c r="J37" i="10"/>
  <c r="J38" i="10"/>
  <c r="J39" i="10"/>
  <c r="J41" i="10"/>
  <c r="J42" i="10"/>
  <c r="J43" i="10"/>
  <c r="J44" i="10"/>
  <c r="J45" i="10"/>
  <c r="J46" i="10"/>
  <c r="J4" i="10"/>
  <c r="I83" i="8"/>
  <c r="I88" i="8"/>
  <c r="I91" i="8"/>
  <c r="I93" i="8"/>
  <c r="I284" i="8"/>
  <c r="I285" i="8"/>
  <c r="I287" i="8"/>
  <c r="I288" i="8"/>
  <c r="I289" i="8"/>
  <c r="I290" i="8"/>
  <c r="I291" i="8"/>
  <c r="I283" i="8"/>
  <c r="I278" i="8"/>
  <c r="I279" i="8"/>
  <c r="I280" i="8"/>
  <c r="I281" i="8"/>
  <c r="I277" i="8"/>
  <c r="I272" i="8"/>
  <c r="I273" i="8"/>
  <c r="I274" i="8"/>
  <c r="I275" i="8"/>
  <c r="I271" i="8"/>
  <c r="I261" i="8"/>
  <c r="I262" i="8"/>
  <c r="I263" i="8"/>
  <c r="I264" i="8"/>
  <c r="I265" i="8"/>
  <c r="I266" i="8"/>
  <c r="I267" i="8"/>
  <c r="I268" i="8"/>
  <c r="I269" i="8"/>
  <c r="I260" i="8"/>
  <c r="I248" i="8"/>
  <c r="I249" i="8"/>
  <c r="I250" i="8"/>
  <c r="I251" i="8"/>
  <c r="I252" i="8"/>
  <c r="I253" i="8"/>
  <c r="I254" i="8"/>
  <c r="I255" i="8"/>
  <c r="I256" i="8"/>
  <c r="I257" i="8"/>
  <c r="I258" i="8"/>
  <c r="I247" i="8"/>
  <c r="I149" i="8"/>
  <c r="I150" i="8"/>
  <c r="I151" i="8"/>
  <c r="I152" i="8"/>
  <c r="I154" i="8"/>
  <c r="I155" i="8"/>
  <c r="I156" i="8"/>
  <c r="I157" i="8"/>
  <c r="I159" i="8"/>
  <c r="I160" i="8"/>
  <c r="I161" i="8"/>
  <c r="I162" i="8"/>
  <c r="I163" i="8"/>
  <c r="I164" i="8"/>
  <c r="I166" i="8"/>
  <c r="I167" i="8"/>
  <c r="I168" i="8"/>
  <c r="I169" i="8"/>
  <c r="I170" i="8"/>
  <c r="I172" i="8"/>
  <c r="I173" i="8"/>
  <c r="I174" i="8"/>
  <c r="I175" i="8"/>
  <c r="I176" i="8"/>
  <c r="I177" i="8"/>
  <c r="I179" i="8"/>
  <c r="I180" i="8"/>
  <c r="I181" i="8"/>
  <c r="I182" i="8"/>
  <c r="I183" i="8"/>
  <c r="I184" i="8"/>
  <c r="I186" i="8"/>
  <c r="I187" i="8"/>
  <c r="I188" i="8"/>
  <c r="I189" i="8"/>
  <c r="I191" i="8"/>
  <c r="I192" i="8"/>
  <c r="I193" i="8"/>
  <c r="I194" i="8"/>
  <c r="I195" i="8"/>
  <c r="I196" i="8"/>
  <c r="I197" i="8"/>
  <c r="I198" i="8"/>
  <c r="I200" i="8"/>
  <c r="I201" i="8"/>
  <c r="I202" i="8"/>
  <c r="I203" i="8"/>
  <c r="I204" i="8"/>
  <c r="I205" i="8"/>
  <c r="I206" i="8"/>
  <c r="I207" i="8"/>
  <c r="I208" i="8"/>
  <c r="I209" i="8"/>
  <c r="I211" i="8"/>
  <c r="I212" i="8"/>
  <c r="I213" i="8"/>
  <c r="I215" i="8"/>
  <c r="I216" i="8"/>
  <c r="I221" i="8"/>
  <c r="I222" i="8"/>
  <c r="I224" i="8"/>
  <c r="I225" i="8"/>
  <c r="I226" i="8"/>
  <c r="I228" i="8"/>
  <c r="I229" i="8"/>
  <c r="I230" i="8"/>
  <c r="I231" i="8"/>
  <c r="I232" i="8"/>
  <c r="I233" i="8"/>
  <c r="I234" i="8"/>
  <c r="I235" i="8"/>
  <c r="I236" i="8"/>
  <c r="I237" i="8"/>
  <c r="I238" i="8"/>
  <c r="I239" i="8"/>
  <c r="I240" i="8"/>
  <c r="I241" i="8"/>
  <c r="I148" i="8"/>
  <c r="I217" i="8"/>
  <c r="I218" i="8"/>
  <c r="I219" i="8"/>
  <c r="I220" i="8"/>
  <c r="I97" i="8"/>
  <c r="I98" i="8"/>
  <c r="I99" i="8"/>
  <c r="I100" i="8"/>
  <c r="I101" i="8"/>
  <c r="I102" i="8"/>
  <c r="I103" i="8"/>
  <c r="I104" i="8"/>
  <c r="I105" i="8"/>
  <c r="I106" i="8"/>
  <c r="I107" i="8"/>
  <c r="I108" i="8"/>
  <c r="I110" i="8"/>
  <c r="I111" i="8"/>
  <c r="I112" i="8"/>
  <c r="I113" i="8"/>
  <c r="I114" i="8"/>
  <c r="I120" i="8"/>
  <c r="I121" i="8"/>
  <c r="I122" i="8"/>
  <c r="I124" i="8"/>
  <c r="I125" i="8"/>
  <c r="I126" i="8"/>
  <c r="I127" i="8"/>
  <c r="I128" i="8"/>
  <c r="I129" i="8"/>
  <c r="I130" i="8"/>
  <c r="I132" i="8"/>
  <c r="I133" i="8"/>
  <c r="I134" i="8"/>
  <c r="I135" i="8"/>
  <c r="I137" i="8"/>
  <c r="I138" i="8"/>
  <c r="I140" i="8"/>
  <c r="I141" i="8"/>
  <c r="I142" i="8"/>
  <c r="I143" i="8"/>
  <c r="I85" i="8"/>
  <c r="I86" i="8"/>
  <c r="I89" i="8"/>
  <c r="I90" i="8"/>
  <c r="I92" i="8"/>
  <c r="I94" i="8"/>
  <c r="I117" i="8"/>
  <c r="I118" i="8"/>
  <c r="I52" i="8"/>
  <c r="I53" i="8"/>
  <c r="I54" i="8"/>
  <c r="I55" i="8"/>
  <c r="I56" i="8"/>
  <c r="I57" i="8"/>
  <c r="I63" i="8"/>
  <c r="I64" i="8"/>
  <c r="I66" i="8"/>
  <c r="I67" i="8"/>
  <c r="I68" i="8"/>
  <c r="I69" i="8"/>
  <c r="I70" i="8"/>
  <c r="I71" i="8"/>
  <c r="I73" i="8"/>
  <c r="I74" i="8"/>
  <c r="I75" i="8"/>
  <c r="I76" i="8"/>
  <c r="I77" i="8"/>
  <c r="I78" i="8"/>
  <c r="I59" i="8"/>
  <c r="I60" i="8"/>
  <c r="I61" i="8"/>
  <c r="I62" i="8"/>
  <c r="I46" i="8"/>
  <c r="I47" i="8"/>
  <c r="I48" i="8"/>
  <c r="I49" i="8"/>
  <c r="I50" i="8"/>
  <c r="I45" i="8"/>
  <c r="I39" i="8"/>
  <c r="I40" i="8"/>
  <c r="I41" i="8"/>
  <c r="I42" i="8"/>
  <c r="I43" i="8"/>
  <c r="I38" i="8"/>
  <c r="I32" i="8"/>
  <c r="I33" i="8"/>
  <c r="I34" i="8"/>
  <c r="I35" i="8"/>
  <c r="I36" i="8"/>
  <c r="I31" i="8"/>
  <c r="I25" i="8"/>
  <c r="I26" i="8"/>
  <c r="I27" i="8"/>
  <c r="I28" i="8"/>
  <c r="I29" i="8"/>
  <c r="I24" i="8"/>
  <c r="I18" i="8"/>
  <c r="I19" i="8"/>
  <c r="I20" i="8"/>
  <c r="I21" i="8"/>
  <c r="I22" i="8"/>
  <c r="I17" i="8"/>
  <c r="I10" i="8"/>
  <c r="I11" i="8"/>
  <c r="I12" i="8"/>
  <c r="I13" i="8"/>
  <c r="I14" i="8"/>
  <c r="I15" i="8"/>
  <c r="I9" i="8"/>
  <c r="I7" i="8"/>
  <c r="I5" i="8"/>
  <c r="I6" i="8"/>
  <c r="I4" i="8"/>
  <c r="I16" i="9"/>
  <c r="I17" i="9"/>
  <c r="I18" i="9"/>
  <c r="I15" i="9"/>
  <c r="I11" i="9"/>
  <c r="I12" i="9"/>
  <c r="I13" i="9"/>
  <c r="I10" i="9"/>
  <c r="I6" i="9"/>
  <c r="I7" i="9"/>
  <c r="I8" i="9"/>
  <c r="I5" i="9"/>
  <c r="I144" i="8" l="1"/>
  <c r="I242" i="8"/>
  <c r="J47" i="10"/>
  <c r="I19" i="9" l="1"/>
  <c r="I292" i="8"/>
  <c r="J83" i="10"/>
  <c r="J85" i="10" s="1"/>
  <c r="I79" i="8"/>
  <c r="I293" i="8" l="1"/>
</calcChain>
</file>

<file path=xl/sharedStrings.xml><?xml version="1.0" encoding="utf-8"?>
<sst xmlns="http://schemas.openxmlformats.org/spreadsheetml/2006/main" count="1380" uniqueCount="1089">
  <si>
    <t>+1…-15</t>
  </si>
  <si>
    <t xml:space="preserve"> -10...-25</t>
  </si>
  <si>
    <t xml:space="preserve"> -1...-25</t>
  </si>
  <si>
    <t>0…-5</t>
  </si>
  <si>
    <t>+10…-1</t>
  </si>
  <si>
    <t>-3…-10</t>
  </si>
  <si>
    <t>-2…-20</t>
  </si>
  <si>
    <t>-10...-30</t>
  </si>
  <si>
    <t>-1…-6</t>
  </si>
  <si>
    <t>+2…+10</t>
  </si>
  <si>
    <t>www.vauhti.fi  •  vauhti@vauhti.fi</t>
  </si>
  <si>
    <t>+1…-2</t>
  </si>
  <si>
    <t>Pamilonkatu 9, 80100 Joensuu FINLAND</t>
  </si>
  <si>
    <t>-6…-20</t>
  </si>
  <si>
    <t>+5…-20</t>
  </si>
  <si>
    <t xml:space="preserve"> -6...-12</t>
  </si>
  <si>
    <t>-1...-6</t>
  </si>
  <si>
    <t>+1…-4</t>
  </si>
  <si>
    <t>-5...-15</t>
  </si>
  <si>
    <t>+1…-1</t>
  </si>
  <si>
    <t>+10…-20</t>
  </si>
  <si>
    <t>all temp</t>
  </si>
  <si>
    <t>-1…-7</t>
  </si>
  <si>
    <t>+5…-8</t>
  </si>
  <si>
    <t>+2…-5</t>
  </si>
  <si>
    <t>330</t>
  </si>
  <si>
    <t>HFW45</t>
  </si>
  <si>
    <t>HFM45</t>
  </si>
  <si>
    <t>HFC45</t>
  </si>
  <si>
    <t>HFP45</t>
  </si>
  <si>
    <t>HFMM45</t>
  </si>
  <si>
    <t>334</t>
  </si>
  <si>
    <t>HFW180</t>
  </si>
  <si>
    <t>HFM180</t>
  </si>
  <si>
    <t>HFP180</t>
  </si>
  <si>
    <t>HFMM180</t>
  </si>
  <si>
    <t>332</t>
  </si>
  <si>
    <t>400</t>
  </si>
  <si>
    <t>100</t>
  </si>
  <si>
    <t>00810</t>
  </si>
  <si>
    <t>00820</t>
  </si>
  <si>
    <t>00830</t>
  </si>
  <si>
    <t>00840</t>
  </si>
  <si>
    <t>00870</t>
  </si>
  <si>
    <t>105</t>
  </si>
  <si>
    <t>00910</t>
  </si>
  <si>
    <t>00920</t>
  </si>
  <si>
    <t>110</t>
  </si>
  <si>
    <t>00950</t>
  </si>
  <si>
    <t>00960</t>
  </si>
  <si>
    <t>00970</t>
  </si>
  <si>
    <t>115</t>
  </si>
  <si>
    <t>01010</t>
  </si>
  <si>
    <t>01035</t>
  </si>
  <si>
    <t>01040</t>
  </si>
  <si>
    <t>01050</t>
  </si>
  <si>
    <t>119</t>
  </si>
  <si>
    <t>V1000</t>
  </si>
  <si>
    <t>130</t>
  </si>
  <si>
    <t>01370</t>
  </si>
  <si>
    <t>01511</t>
  </si>
  <si>
    <t xml:space="preserve"> BASE WAXES 45 g</t>
  </si>
  <si>
    <t>TAR GRIP WAXES 45 g</t>
  </si>
  <si>
    <t xml:space="preserve"> KLISTERS 60 g</t>
  </si>
  <si>
    <t>SCRAPERS</t>
  </si>
  <si>
    <t>CORKS</t>
  </si>
  <si>
    <t xml:space="preserve"> BRUSHES</t>
  </si>
  <si>
    <t>ROTO BRUSHES  + HANDLES</t>
  </si>
  <si>
    <t>WAX IRONS</t>
  </si>
  <si>
    <t>OTHER PRODUCTS</t>
  </si>
  <si>
    <t>RACKS &amp; EQUIPMENTS</t>
  </si>
  <si>
    <t>6419696084425</t>
  </si>
  <si>
    <t>6419696084418</t>
  </si>
  <si>
    <t>HFMC45</t>
  </si>
  <si>
    <t>6419696084456</t>
  </si>
  <si>
    <t>6419696084449</t>
  </si>
  <si>
    <t>6419696084432</t>
  </si>
  <si>
    <t>6419696084401</t>
  </si>
  <si>
    <t>6419696084524</t>
  </si>
  <si>
    <t>6419696084531</t>
  </si>
  <si>
    <t>HFC180</t>
  </si>
  <si>
    <t>6419696084548</t>
  </si>
  <si>
    <t>6419696084562</t>
  </si>
  <si>
    <t>HFMC180</t>
  </si>
  <si>
    <t>6419696084579</t>
  </si>
  <si>
    <t>341</t>
  </si>
  <si>
    <t>QHFM</t>
  </si>
  <si>
    <t>QLFM</t>
  </si>
  <si>
    <t>6419696085279</t>
  </si>
  <si>
    <t>6419696085224</t>
  </si>
  <si>
    <t>6419696085217</t>
  </si>
  <si>
    <t>+5…-6</t>
  </si>
  <si>
    <t>6419696085200</t>
  </si>
  <si>
    <t>6419696085194</t>
  </si>
  <si>
    <t>6419696085187</t>
  </si>
  <si>
    <t>6419696084555</t>
  </si>
  <si>
    <t>ULTRA FLUOROCARBON GLIDE WAXES 45 G</t>
  </si>
  <si>
    <t>UFW45</t>
  </si>
  <si>
    <t>UFM45</t>
  </si>
  <si>
    <t>UFC45</t>
  </si>
  <si>
    <t xml:space="preserve"> HIGH FLUOROCARBON GLIDE WAXES  45 g</t>
  </si>
  <si>
    <t xml:space="preserve"> HIGH FLUOROCARBON GLIDE WAXES  180 g</t>
  </si>
  <si>
    <t>-1…-10</t>
  </si>
  <si>
    <t>6419696085521</t>
  </si>
  <si>
    <t>6419696085538</t>
  </si>
  <si>
    <t>6419696085545</t>
  </si>
  <si>
    <t>6419696085552</t>
  </si>
  <si>
    <t>6419696085569</t>
  </si>
  <si>
    <t>6419696085576</t>
  </si>
  <si>
    <t>6419696085583</t>
  </si>
  <si>
    <t>6419696085590</t>
  </si>
  <si>
    <t>6419696085606</t>
  </si>
  <si>
    <t>6419696085613</t>
  </si>
  <si>
    <t>6419696085620</t>
  </si>
  <si>
    <t>6419696085637</t>
  </si>
  <si>
    <t>346</t>
  </si>
  <si>
    <t>01512</t>
  </si>
  <si>
    <t>EAN</t>
  </si>
  <si>
    <t>LF RACE FLUORINATED GLIDE WAXES 180 G</t>
  </si>
  <si>
    <t>LF RACE FLUORINATED GLIDE WAXES 540 G</t>
  </si>
  <si>
    <t>CODE</t>
  </si>
  <si>
    <t>PRODUCT</t>
  </si>
  <si>
    <t>Vauhti Speed Oy</t>
  </si>
  <si>
    <t xml:space="preserve">  WAX BOX Large</t>
  </si>
  <si>
    <t xml:space="preserve">  Ski Straps</t>
  </si>
  <si>
    <t xml:space="preserve">  Ski Holder</t>
  </si>
  <si>
    <t xml:space="preserve">  Thermo Drinkbelt</t>
  </si>
  <si>
    <t xml:space="preserve">  Wax Apron</t>
  </si>
  <si>
    <t xml:space="preserve">  Wax Iron, 1000W Prof Europe</t>
  </si>
  <si>
    <t xml:space="preserve">  Mounting Equipment for Bindings</t>
  </si>
  <si>
    <t xml:space="preserve">  Roto Nylon Brush</t>
  </si>
  <si>
    <t xml:space="preserve">  Roto Natural Cork </t>
  </si>
  <si>
    <t xml:space="preserve">  Roto Powder Brush </t>
  </si>
  <si>
    <t xml:space="preserve">  Nylon Brush SMALL</t>
  </si>
  <si>
    <t xml:space="preserve">  Nylon Brush LARGE</t>
  </si>
  <si>
    <t xml:space="preserve">  Nylon Finishing Brush</t>
  </si>
  <si>
    <t xml:space="preserve">  Nylon/ Brass COMBI</t>
  </si>
  <si>
    <t xml:space="preserve">  Powder Brush</t>
  </si>
  <si>
    <t xml:space="preserve">  Brass Brush</t>
  </si>
  <si>
    <t xml:space="preserve">  Steel Brush </t>
  </si>
  <si>
    <t xml:space="preserve">  Fibertex</t>
  </si>
  <si>
    <t xml:space="preserve">  Polishing Cloth 20 m</t>
  </si>
  <si>
    <t xml:space="preserve">  Teflon Cloth</t>
  </si>
  <si>
    <t xml:space="preserve">  Synthetic Cork</t>
  </si>
  <si>
    <t xml:space="preserve">  Natural Cork</t>
  </si>
  <si>
    <t xml:space="preserve">  Acryl Scraper 3 mm</t>
  </si>
  <si>
    <t xml:space="preserve">  Acryl Scraper JUMBO 5mm</t>
  </si>
  <si>
    <t xml:space="preserve">  Acryl DESIGNED 5mm </t>
  </si>
  <si>
    <t xml:space="preserve">  Scraper SNOWBOARD</t>
  </si>
  <si>
    <t>LFRW180</t>
  </si>
  <si>
    <t>LFRM180</t>
  </si>
  <si>
    <t>LFRC180</t>
  </si>
  <si>
    <t>LFRP180</t>
  </si>
  <si>
    <t>LFRG180</t>
  </si>
  <si>
    <t>LFRA180</t>
  </si>
  <si>
    <t>LFRW540</t>
  </si>
  <si>
    <t>LFRM540</t>
  </si>
  <si>
    <t>LFRC540</t>
  </si>
  <si>
    <t>LFRP540</t>
  </si>
  <si>
    <t>LFRG540</t>
  </si>
  <si>
    <t>LFRA540</t>
  </si>
  <si>
    <t>6419696084272</t>
  </si>
  <si>
    <t>343</t>
  </si>
  <si>
    <t>6419696086542</t>
  </si>
  <si>
    <t>6419696008100</t>
  </si>
  <si>
    <t>6419696008209</t>
  </si>
  <si>
    <t>6419696008506</t>
  </si>
  <si>
    <t>6419696008407</t>
  </si>
  <si>
    <t>6419696008704</t>
  </si>
  <si>
    <t>6419696009107</t>
  </si>
  <si>
    <t>6419696009206</t>
  </si>
  <si>
    <t>6419696086627</t>
  </si>
  <si>
    <t>00911</t>
  </si>
  <si>
    <t>00921</t>
  </si>
  <si>
    <t>00922</t>
  </si>
  <si>
    <t>6419696086641</t>
  </si>
  <si>
    <t>6419696086658</t>
  </si>
  <si>
    <t>6419696000708</t>
  </si>
  <si>
    <t>6419696000692</t>
  </si>
  <si>
    <t>6419696009701</t>
  </si>
  <si>
    <t>6419696010103</t>
  </si>
  <si>
    <t>6419696100002</t>
  </si>
  <si>
    <t>6419696013708</t>
  </si>
  <si>
    <t>6419696015108</t>
  </si>
  <si>
    <t>6419696015115</t>
  </si>
  <si>
    <t>6419696083848</t>
  </si>
  <si>
    <t>6419696082186</t>
  </si>
  <si>
    <t>X400</t>
  </si>
  <si>
    <t>6419696014002</t>
  </si>
  <si>
    <t>341-QCG</t>
  </si>
  <si>
    <t>6419696085286</t>
  </si>
  <si>
    <t>10100</t>
  </si>
  <si>
    <t>10200</t>
  </si>
  <si>
    <t>10400</t>
  </si>
  <si>
    <t>10600</t>
  </si>
  <si>
    <t>11000</t>
  </si>
  <si>
    <t>6419696086498</t>
  </si>
  <si>
    <t>6419696086504</t>
  </si>
  <si>
    <t>6419696086511</t>
  </si>
  <si>
    <t>6419696086528</t>
  </si>
  <si>
    <t>6419696086535</t>
  </si>
  <si>
    <t>3062</t>
  </si>
  <si>
    <t>3063</t>
  </si>
  <si>
    <t>6419696086429</t>
  </si>
  <si>
    <t>6419696086436</t>
  </si>
  <si>
    <t>6419696086443</t>
  </si>
  <si>
    <t>3071</t>
  </si>
  <si>
    <t>3090</t>
  </si>
  <si>
    <t>6419696086450</t>
  </si>
  <si>
    <t>4002</t>
  </si>
  <si>
    <t>6419696086412</t>
  </si>
  <si>
    <t>6419696086405</t>
  </si>
  <si>
    <t>5005</t>
  </si>
  <si>
    <t>5120</t>
  </si>
  <si>
    <t>5125</t>
  </si>
  <si>
    <t>5130</t>
  </si>
  <si>
    <t>6419696086467</t>
  </si>
  <si>
    <t>6419696086474</t>
  </si>
  <si>
    <t>6419696086481</t>
  </si>
  <si>
    <t>2000</t>
  </si>
  <si>
    <t>ALPINE EGUIPMENT</t>
  </si>
  <si>
    <t>6419696086771</t>
  </si>
  <si>
    <t>6419696086764</t>
  </si>
  <si>
    <t>6419696086788</t>
  </si>
  <si>
    <t>88180</t>
  </si>
  <si>
    <t>87010010</t>
  </si>
  <si>
    <t>87010013</t>
  </si>
  <si>
    <t>87010016</t>
  </si>
  <si>
    <t>6419696086818</t>
  </si>
  <si>
    <t>817813</t>
  </si>
  <si>
    <t>817816</t>
  </si>
  <si>
    <t>824620</t>
  </si>
  <si>
    <t>82512013</t>
  </si>
  <si>
    <t>82512016</t>
  </si>
  <si>
    <t>82512020</t>
  </si>
  <si>
    <t>5413001</t>
  </si>
  <si>
    <t>6419696086825</t>
  </si>
  <si>
    <t>6419696086832</t>
  </si>
  <si>
    <t>6419696086849</t>
  </si>
  <si>
    <t>6419696086856</t>
  </si>
  <si>
    <t>6419696086863</t>
  </si>
  <si>
    <t>6419696086894</t>
  </si>
  <si>
    <t xml:space="preserve">  Vauhti backpack</t>
  </si>
  <si>
    <t xml:space="preserve">  Vauhti Bag</t>
  </si>
  <si>
    <t xml:space="preserve"> -1…-10</t>
  </si>
  <si>
    <t>-8…-25</t>
  </si>
  <si>
    <t>-5...-20</t>
  </si>
  <si>
    <t>+3...-5</t>
  </si>
  <si>
    <t>+2…-1</t>
  </si>
  <si>
    <t xml:space="preserve">  Drink Belt with bottle</t>
  </si>
  <si>
    <t>01525</t>
  </si>
  <si>
    <t>6419696086979</t>
  </si>
  <si>
    <t>6419696086986</t>
  </si>
  <si>
    <t>01527</t>
  </si>
  <si>
    <t>01529</t>
  </si>
  <si>
    <t>6419696086993</t>
  </si>
  <si>
    <t xml:space="preserve">  VAUHTI NORDIC SHARP, with W FINE roller</t>
  </si>
  <si>
    <t>6419696085880</t>
  </si>
  <si>
    <t>6419696085897</t>
  </si>
  <si>
    <t>8003</t>
  </si>
  <si>
    <t>8001</t>
  </si>
  <si>
    <t xml:space="preserve">  LINEAR MEDIUM ROLLER, Universal</t>
  </si>
  <si>
    <t xml:space="preserve">  Ski Straps / Alpine</t>
  </si>
  <si>
    <t>01611</t>
  </si>
  <si>
    <t xml:space="preserve">  VAUHTI Ski Roller Bag, with 3 rollers</t>
  </si>
  <si>
    <t>70200</t>
  </si>
  <si>
    <t>6419696084289</t>
  </si>
  <si>
    <t>6419696087167</t>
  </si>
  <si>
    <t>VVT10</t>
  </si>
  <si>
    <t>CLOTHS/ FIBER/ TEFLON</t>
  </si>
  <si>
    <t>70</t>
  </si>
  <si>
    <t>KITS &amp; CASES</t>
  </si>
  <si>
    <t>515</t>
  </si>
  <si>
    <t>6419696015238</t>
  </si>
  <si>
    <t>321</t>
  </si>
  <si>
    <t>6419696087211</t>
  </si>
  <si>
    <t>6419696087228</t>
  </si>
  <si>
    <t xml:space="preserve">  LF RACE  WET </t>
  </si>
  <si>
    <t xml:space="preserve">  LF RACE  MID</t>
  </si>
  <si>
    <t xml:space="preserve">  LF RACE  COLD </t>
  </si>
  <si>
    <t xml:space="preserve">  LF RACE  POLAR</t>
  </si>
  <si>
    <t xml:space="preserve">  LF RACE  GRAPHITE</t>
  </si>
  <si>
    <t xml:space="preserve">  LF RACE  ALL TEMP</t>
  </si>
  <si>
    <t xml:space="preserve">  HF  WET</t>
  </si>
  <si>
    <t xml:space="preserve">  HF  MID</t>
  </si>
  <si>
    <t xml:space="preserve">  HF  COLD</t>
  </si>
  <si>
    <t xml:space="preserve">  HF  POLAR</t>
  </si>
  <si>
    <t xml:space="preserve">  HF  MOLY MID</t>
  </si>
  <si>
    <t xml:space="preserve">  HF  MOLY COLD</t>
  </si>
  <si>
    <t>+10…-6</t>
  </si>
  <si>
    <t>+2…-4</t>
  </si>
  <si>
    <t>-3…-15</t>
  </si>
  <si>
    <t>-6…-15</t>
  </si>
  <si>
    <t>QLFP</t>
  </si>
  <si>
    <t xml:space="preserve">  Sandpaper for syntetic cork 100 (3 pcs)</t>
  </si>
  <si>
    <t xml:space="preserve">  Sandpaper for syntetic cork 120 (3 pcs)</t>
  </si>
  <si>
    <t xml:space="preserve"> HFWC45</t>
  </si>
  <si>
    <t xml:space="preserve">  HF MIX WET &amp; COLD</t>
  </si>
  <si>
    <t>6419696087143</t>
  </si>
  <si>
    <t>00924</t>
  </si>
  <si>
    <t xml:space="preserve">  Sandpaper for syntetic cork 80 (3 pcs)</t>
  </si>
  <si>
    <t xml:space="preserve">  Synthetic Cork with sandpaper</t>
  </si>
  <si>
    <t>6419696087617</t>
  </si>
  <si>
    <t>01510</t>
  </si>
  <si>
    <t>6419696086795</t>
  </si>
  <si>
    <t>+3…-5</t>
  </si>
  <si>
    <t>0…-10</t>
  </si>
  <si>
    <t>-7…-25</t>
  </si>
  <si>
    <t>3065</t>
  </si>
  <si>
    <t>3064</t>
  </si>
  <si>
    <t>6419696087402</t>
  </si>
  <si>
    <t>6419696087396</t>
  </si>
  <si>
    <t>ALPINE BRUSHES</t>
  </si>
  <si>
    <t>ABN</t>
  </si>
  <si>
    <t xml:space="preserve"> ABHH</t>
  </si>
  <si>
    <t>ABM</t>
  </si>
  <si>
    <t>OTHER ALPINE PRODUCTS</t>
  </si>
  <si>
    <t>FB910</t>
  </si>
  <si>
    <t>RB</t>
  </si>
  <si>
    <t xml:space="preserve">TPA </t>
  </si>
  <si>
    <t>6419696087013</t>
  </si>
  <si>
    <t>6419696087006</t>
  </si>
  <si>
    <t>6419696087020</t>
  </si>
  <si>
    <t>6419696087662</t>
  </si>
  <si>
    <t>6419696086962</t>
  </si>
  <si>
    <t>6419696086955</t>
  </si>
  <si>
    <t>1000</t>
  </si>
  <si>
    <t>AFB180</t>
  </si>
  <si>
    <t>6419696088201</t>
  </si>
  <si>
    <t xml:space="preserve">  GS Red </t>
  </si>
  <si>
    <t xml:space="preserve">  GS Carrot</t>
  </si>
  <si>
    <t xml:space="preserve">  GS Blue</t>
  </si>
  <si>
    <t xml:space="preserve">  GS Green</t>
  </si>
  <si>
    <t xml:space="preserve">  GS Base AT</t>
  </si>
  <si>
    <t>357</t>
  </si>
  <si>
    <t>GSR</t>
  </si>
  <si>
    <t>GSC</t>
  </si>
  <si>
    <t>GSB</t>
  </si>
  <si>
    <t>GSG</t>
  </si>
  <si>
    <t>GSBA</t>
  </si>
  <si>
    <t>GSBAS</t>
  </si>
  <si>
    <t>367</t>
  </si>
  <si>
    <t xml:space="preserve">  GT Red</t>
  </si>
  <si>
    <t xml:space="preserve">  GT Pink</t>
  </si>
  <si>
    <t xml:space="preserve">  GT Carrot</t>
  </si>
  <si>
    <t xml:space="preserve">  GT Green</t>
  </si>
  <si>
    <t>0…-4</t>
  </si>
  <si>
    <t>GTR</t>
  </si>
  <si>
    <t>GTP</t>
  </si>
  <si>
    <t>GTC</t>
  </si>
  <si>
    <t>GTG</t>
  </si>
  <si>
    <t>382</t>
  </si>
  <si>
    <t xml:space="preserve">  KS Violet</t>
  </si>
  <si>
    <t xml:space="preserve">  KS Blue</t>
  </si>
  <si>
    <t xml:space="preserve">  KS Universal</t>
  </si>
  <si>
    <t>375</t>
  </si>
  <si>
    <t>KSR</t>
  </si>
  <si>
    <t>KSV</t>
  </si>
  <si>
    <t>KSB</t>
  </si>
  <si>
    <t>KSU</t>
  </si>
  <si>
    <t>KFBA</t>
  </si>
  <si>
    <t>KFV</t>
  </si>
  <si>
    <t>KFB</t>
  </si>
  <si>
    <t>KFU</t>
  </si>
  <si>
    <t>KFR</t>
  </si>
  <si>
    <t xml:space="preserve">  KF Base</t>
  </si>
  <si>
    <t xml:space="preserve">  KF Red</t>
  </si>
  <si>
    <t xml:space="preserve">  KF Violet</t>
  </si>
  <si>
    <t xml:space="preserve">  KF Universal </t>
  </si>
  <si>
    <t xml:space="preserve">  KF Blue </t>
  </si>
  <si>
    <t>+10… -7</t>
  </si>
  <si>
    <t>KF KLISTERS 60 g</t>
  </si>
  <si>
    <t xml:space="preserve"> SYNTHETIC GRIP WAXES 45 g</t>
  </si>
  <si>
    <t xml:space="preserve">  GF Red              </t>
  </si>
  <si>
    <t xml:space="preserve">  GF Silver                                        </t>
  </si>
  <si>
    <t xml:space="preserve">  GF Violet                                                                                          </t>
  </si>
  <si>
    <t xml:space="preserve">  GF Blue                                       </t>
  </si>
  <si>
    <t xml:space="preserve">  GF Green</t>
  </si>
  <si>
    <t>GFR</t>
  </si>
  <si>
    <t>GFS</t>
  </si>
  <si>
    <t>GFP</t>
  </si>
  <si>
    <t>GFV</t>
  </si>
  <si>
    <t>GFC</t>
  </si>
  <si>
    <t>GFB</t>
  </si>
  <si>
    <t>GFG</t>
  </si>
  <si>
    <t xml:space="preserve"> -2…-12</t>
  </si>
  <si>
    <t>-4…-20</t>
  </si>
  <si>
    <t xml:space="preserve">  GF Pink  (new snow)                                     </t>
  </si>
  <si>
    <t xml:space="preserve">  GF Carrot (old snow)                                                                                         </t>
  </si>
  <si>
    <t>347</t>
  </si>
  <si>
    <t xml:space="preserve">  KS Red </t>
  </si>
  <si>
    <t>+10…+2</t>
  </si>
  <si>
    <t>+3…-8</t>
  </si>
  <si>
    <t>+1…-10</t>
  </si>
  <si>
    <t>0…-15</t>
  </si>
  <si>
    <t>+4…-7</t>
  </si>
  <si>
    <t>6419696088256</t>
  </si>
  <si>
    <t>6419696088263</t>
  </si>
  <si>
    <t>6419696087716</t>
  </si>
  <si>
    <t>6419696088249</t>
  </si>
  <si>
    <t>6419696088379</t>
  </si>
  <si>
    <t>6419696088393</t>
  </si>
  <si>
    <t>6419696088409</t>
  </si>
  <si>
    <t>6419696088362</t>
  </si>
  <si>
    <t>6419696088386</t>
  </si>
  <si>
    <t>6419696088355</t>
  </si>
  <si>
    <t>6419696088324</t>
  </si>
  <si>
    <t>6419696088317</t>
  </si>
  <si>
    <t>6419696088331</t>
  </si>
  <si>
    <t>6419696088294</t>
  </si>
  <si>
    <t>6419696088270</t>
  </si>
  <si>
    <t>6419696088287</t>
  </si>
  <si>
    <t>6419696088300</t>
  </si>
  <si>
    <t>6419696088430</t>
  </si>
  <si>
    <t>6419696088416</t>
  </si>
  <si>
    <t>6419696088447</t>
  </si>
  <si>
    <t>6419696088423</t>
  </si>
  <si>
    <t>6419696088478</t>
  </si>
  <si>
    <t>6419696088492</t>
  </si>
  <si>
    <t>6419696088454</t>
  </si>
  <si>
    <t>6419696088485</t>
  </si>
  <si>
    <t>6419696088461</t>
  </si>
  <si>
    <t>01703</t>
  </si>
  <si>
    <t>01704</t>
  </si>
  <si>
    <t xml:space="preserve">  QUICK KIT: SKATE</t>
  </si>
  <si>
    <t>7030</t>
  </si>
  <si>
    <t xml:space="preserve">  QUICK KIT: CLASSIC</t>
  </si>
  <si>
    <t>7033</t>
  </si>
  <si>
    <t xml:space="preserve">  UF WET</t>
  </si>
  <si>
    <t xml:space="preserve">  UF MID</t>
  </si>
  <si>
    <t xml:space="preserve">  UF COLD</t>
  </si>
  <si>
    <t>345</t>
  </si>
  <si>
    <t>ALPINE GLIDE WAXES</t>
  </si>
  <si>
    <t xml:space="preserve"> ALPINE Base Mix Fluorinated 180g</t>
  </si>
  <si>
    <t xml:space="preserve">  HP POLAR                                           </t>
  </si>
  <si>
    <t xml:space="preserve">  HP COLD</t>
  </si>
  <si>
    <t>HPC</t>
  </si>
  <si>
    <t>HPP</t>
  </si>
  <si>
    <t xml:space="preserve">  GLEAN &amp; GLIDE WIPE package, 15 wipes</t>
  </si>
  <si>
    <t xml:space="preserve">  GS Base Super</t>
  </si>
  <si>
    <t xml:space="preserve"> FLUORINATED GRIP WAXES 45g</t>
  </si>
  <si>
    <t xml:space="preserve"> STRUCTURING TOOLS</t>
  </si>
  <si>
    <t>CF920</t>
  </si>
  <si>
    <t>6419696087679</t>
  </si>
  <si>
    <t>HARDENING POWDERS 35g</t>
  </si>
  <si>
    <t xml:space="preserve">  Nylon Brush Oval</t>
  </si>
  <si>
    <t xml:space="preserve">  Horse hair Brush Oval</t>
  </si>
  <si>
    <t xml:space="preserve">  Metal Brush Oval</t>
  </si>
  <si>
    <t xml:space="preserve">  FILE BRUSH</t>
  </si>
  <si>
    <t xml:space="preserve">  SKI VISE RACE</t>
  </si>
  <si>
    <t>1070</t>
  </si>
  <si>
    <t>QSC</t>
  </si>
  <si>
    <t>QHFSC</t>
  </si>
  <si>
    <t>01523</t>
  </si>
  <si>
    <t>7035</t>
  </si>
  <si>
    <t>7037</t>
  </si>
  <si>
    <t xml:space="preserve">  QUICK KIT: SKIN SKI</t>
  </si>
  <si>
    <t xml:space="preserve">  QUICK KIT: SKIN SKI &amp; GLIDE</t>
  </si>
  <si>
    <t>LUFW</t>
  </si>
  <si>
    <t>LUFM</t>
  </si>
  <si>
    <t>LUFC</t>
  </si>
  <si>
    <t>324</t>
  </si>
  <si>
    <t>SWW900</t>
  </si>
  <si>
    <t>SWM900</t>
  </si>
  <si>
    <t>SWC900</t>
  </si>
  <si>
    <t>SWP900</t>
  </si>
  <si>
    <t>SWG900</t>
  </si>
  <si>
    <t>SWB900</t>
  </si>
  <si>
    <t>SWT900</t>
  </si>
  <si>
    <t xml:space="preserve">  SW WET</t>
  </si>
  <si>
    <t xml:space="preserve">  SW MID</t>
  </si>
  <si>
    <t xml:space="preserve">  SW COLD</t>
  </si>
  <si>
    <t xml:space="preserve">  SW POLAR</t>
  </si>
  <si>
    <t xml:space="preserve">  SW GRAPHITE</t>
  </si>
  <si>
    <t xml:space="preserve">  SW ALL TEMP</t>
  </si>
  <si>
    <t xml:space="preserve">  SW THERMOBOX</t>
  </si>
  <si>
    <t>6419696084753</t>
  </si>
  <si>
    <t>6419696087259</t>
  </si>
  <si>
    <t>6419696084722</t>
  </si>
  <si>
    <t>6419696084708</t>
  </si>
  <si>
    <t>6419696084739</t>
  </si>
  <si>
    <t>6419696084715</t>
  </si>
  <si>
    <t>6419696084746</t>
  </si>
  <si>
    <t>930</t>
  </si>
  <si>
    <t>CLEANING AGENTS</t>
  </si>
  <si>
    <t>GR500</t>
  </si>
  <si>
    <t>GR1000</t>
  </si>
  <si>
    <t>CG500</t>
  </si>
  <si>
    <t xml:space="preserve"> GRIP REMOVER 500 ml</t>
  </si>
  <si>
    <t xml:space="preserve"> GRIP REMOVER 80 ml</t>
  </si>
  <si>
    <t xml:space="preserve"> CLEAN &amp; GLIDE,  WIPE</t>
  </si>
  <si>
    <t xml:space="preserve"> CLEAN &amp; GLIDE 80 ml</t>
  </si>
  <si>
    <t xml:space="preserve"> CLEAN &amp; GLIDE 500 ml</t>
  </si>
  <si>
    <t>6419696089345</t>
  </si>
  <si>
    <t>6419696089338</t>
  </si>
  <si>
    <t>6419696089352</t>
  </si>
  <si>
    <t xml:space="preserve">  Carving File Sport, 120mm</t>
  </si>
  <si>
    <t>41-CG172</t>
  </si>
  <si>
    <t>341-GR60</t>
  </si>
  <si>
    <t xml:space="preserve">  UF LDR</t>
  </si>
  <si>
    <t>6419696089406</t>
  </si>
  <si>
    <t>UFLDR45</t>
  </si>
  <si>
    <t>-2…-15</t>
  </si>
  <si>
    <t xml:space="preserve">  HF MID LIQUID GLIDE</t>
  </si>
  <si>
    <t xml:space="preserve">  LF POLAR LIQUID GLIDE</t>
  </si>
  <si>
    <t xml:space="preserve">  LF MID LIQUID GLIDE</t>
  </si>
  <si>
    <t xml:space="preserve">  UF WET LIQUID GLIDE</t>
  </si>
  <si>
    <t xml:space="preserve">  UF MID LIQUID GLIDE</t>
  </si>
  <si>
    <t xml:space="preserve">  UF COLD LIQUID GLIDE</t>
  </si>
  <si>
    <t>00980</t>
  </si>
  <si>
    <t xml:space="preserve">  Polishing Cloth 10 m</t>
  </si>
  <si>
    <t>6419696089284</t>
  </si>
  <si>
    <t>QHFW</t>
  </si>
  <si>
    <t xml:space="preserve">  HF WET LIQUID GLIDE</t>
  </si>
  <si>
    <t>6419696089482</t>
  </si>
  <si>
    <t>QLFW</t>
  </si>
  <si>
    <t xml:space="preserve">  LF WET LIQUID GLIDE</t>
  </si>
  <si>
    <t>6419696089499</t>
  </si>
  <si>
    <t>6419696089116</t>
  </si>
  <si>
    <t>6419696089130</t>
  </si>
  <si>
    <t>6419696089307</t>
  </si>
  <si>
    <t>6419696089314</t>
  </si>
  <si>
    <t>6419696089321</t>
  </si>
  <si>
    <t>6419696084340</t>
  </si>
  <si>
    <t>6419696087266</t>
  </si>
  <si>
    <t>6419696089055</t>
  </si>
  <si>
    <t>6419696089260</t>
  </si>
  <si>
    <t>SERVICE WAXES 900g</t>
  </si>
  <si>
    <t>LUFLDR</t>
  </si>
  <si>
    <t xml:space="preserve">  UF LDR LIQUID GLIDE</t>
  </si>
  <si>
    <t>+5…-10</t>
  </si>
  <si>
    <t>6419696089505</t>
  </si>
  <si>
    <t>+10...-5</t>
  </si>
  <si>
    <t>6419696089574</t>
  </si>
  <si>
    <t>QHFSCB</t>
  </si>
  <si>
    <t>01015</t>
  </si>
  <si>
    <t xml:space="preserve">  Nylon Brush with Natural Cork</t>
  </si>
  <si>
    <t>QHFC</t>
  </si>
  <si>
    <t xml:space="preserve">  HF COLD LIQUID GLIDE</t>
  </si>
  <si>
    <t>6419696089710</t>
  </si>
  <si>
    <t>LHFBA</t>
  </si>
  <si>
    <t>LABA</t>
  </si>
  <si>
    <t xml:space="preserve">  HF BASE LIQUID GLIDE</t>
  </si>
  <si>
    <t xml:space="preserve">  ALPINE BASE LIQUID GLIDE</t>
  </si>
  <si>
    <t>6419696089826</t>
  </si>
  <si>
    <t>6419696089840</t>
  </si>
  <si>
    <t>LGSBAS</t>
  </si>
  <si>
    <t xml:space="preserve"> GS BASE SUPER LIQUID GRIP (NF)</t>
  </si>
  <si>
    <t>LGSV</t>
  </si>
  <si>
    <t xml:space="preserve"> GS VIOLET LIQUID GRIP (NF)</t>
  </si>
  <si>
    <t>LGSC</t>
  </si>
  <si>
    <t xml:space="preserve"> GS CARROT LIQUID GRIP (NF)</t>
  </si>
  <si>
    <t>LKSBA</t>
  </si>
  <si>
    <t xml:space="preserve"> KS BASE LIQUID KLISTER (NF)</t>
  </si>
  <si>
    <t>LKSU</t>
  </si>
  <si>
    <t xml:space="preserve"> KS UNIVERSAL LIQUID KLISTER (NF)</t>
  </si>
  <si>
    <t>6419696089581</t>
  </si>
  <si>
    <t>6419696089598</t>
  </si>
  <si>
    <t>6419696089796</t>
  </si>
  <si>
    <t>6419696089789</t>
  </si>
  <si>
    <t>6419696089611</t>
  </si>
  <si>
    <t>LCGCZ</t>
  </si>
  <si>
    <t xml:space="preserve"> CLEAN &amp; GLIDE FOR CROWN &amp; ZERO SKIS (NF)</t>
  </si>
  <si>
    <t>LAICZ</t>
  </si>
  <si>
    <t xml:space="preserve"> ANTI-ICE FOR CROWN &amp; ZERO SKIS (NF)</t>
  </si>
  <si>
    <t>LGGCZ</t>
  </si>
  <si>
    <t xml:space="preserve"> GRIP &amp; GLIDE FOR CROWN &amp; ZERO SKIS (NF)</t>
  </si>
  <si>
    <t>6419696089802</t>
  </si>
  <si>
    <t>6419696089819</t>
  </si>
  <si>
    <t>6419696089895</t>
  </si>
  <si>
    <t xml:space="preserve">  SKIN SKI CLEANER</t>
  </si>
  <si>
    <t xml:space="preserve">  HF SKIN SKI CARE RED</t>
  </si>
  <si>
    <t xml:space="preserve">  HF SKIN SKI CARE BLUE</t>
  </si>
  <si>
    <t xml:space="preserve">  Groove Scraper </t>
  </si>
  <si>
    <t>630</t>
  </si>
  <si>
    <t xml:space="preserve">  Plexi Sharp (wax scraper sharpener)</t>
  </si>
  <si>
    <t>V1400</t>
  </si>
  <si>
    <t xml:space="preserve">  Wax Iron Economy, 1000W </t>
  </si>
  <si>
    <t>V1600</t>
  </si>
  <si>
    <t xml:space="preserve">  Wax Iron 35 mm Thick &amp; Digital, 1000W </t>
  </si>
  <si>
    <t>670</t>
  </si>
  <si>
    <t xml:space="preserve">  Ski Vise Nordic</t>
  </si>
  <si>
    <t>01531</t>
  </si>
  <si>
    <t xml:space="preserve">  Vauhti Travel bag</t>
  </si>
  <si>
    <t>01533</t>
  </si>
  <si>
    <t xml:space="preserve">  Vauhti backbag large</t>
  </si>
  <si>
    <t>01535</t>
  </si>
  <si>
    <t xml:space="preserve">  Vauhti Ski Harness</t>
  </si>
  <si>
    <t>01537</t>
  </si>
  <si>
    <t xml:space="preserve">  Vauhti Cross-Country Ski Bag 3 Pairs</t>
  </si>
  <si>
    <t>01539</t>
  </si>
  <si>
    <t xml:space="preserve">  Vauhti Alpine Ski Bag 1 Pair</t>
  </si>
  <si>
    <t>3091</t>
  </si>
  <si>
    <t>5006</t>
  </si>
  <si>
    <t>5002</t>
  </si>
  <si>
    <t xml:space="preserve"> Vauhti racing sharp</t>
  </si>
  <si>
    <t xml:space="preserve"> Vauhti ergo sharp</t>
  </si>
  <si>
    <t>3004</t>
  </si>
  <si>
    <t>690</t>
  </si>
  <si>
    <t xml:space="preserve">  VAUHTI SKI VICE QUICK</t>
  </si>
  <si>
    <t>6419696089901</t>
  </si>
  <si>
    <t>6419696089925</t>
  </si>
  <si>
    <t>6419696089949</t>
  </si>
  <si>
    <t>6419696089932</t>
  </si>
  <si>
    <t>6419696090051</t>
  </si>
  <si>
    <t>6419696089963</t>
  </si>
  <si>
    <t>6419696089970</t>
  </si>
  <si>
    <t>6419696089987</t>
  </si>
  <si>
    <t>6419696089994</t>
  </si>
  <si>
    <t>6419696090037</t>
  </si>
  <si>
    <t>6419696090020</t>
  </si>
  <si>
    <t>6419696090044</t>
  </si>
  <si>
    <t>6419696090006</t>
  </si>
  <si>
    <t>6419696087709</t>
  </si>
  <si>
    <t xml:space="preserve"> GRIP REMOVER 1000 ml</t>
  </si>
  <si>
    <t>Glide waxes</t>
  </si>
  <si>
    <t>Grip waxes</t>
  </si>
  <si>
    <t>Skin skis</t>
  </si>
  <si>
    <t xml:space="preserve">Crown &amp; Zero </t>
  </si>
  <si>
    <t xml:space="preserve">  Roto fleece</t>
  </si>
  <si>
    <t xml:space="preserve">  Roto Nylon/Horse hair 140mm</t>
  </si>
  <si>
    <t xml:space="preserve">  Roto Steel/Horse hair 140mm</t>
  </si>
  <si>
    <t xml:space="preserve">  Roto Nylon 140mm</t>
  </si>
  <si>
    <t xml:space="preserve">  Vauhti waxing table PRO</t>
  </si>
  <si>
    <t xml:space="preserve">  Single profile for xc-skis (PRO table)</t>
  </si>
  <si>
    <t xml:space="preserve">  Extension for Alpine skis (PRO table)</t>
  </si>
  <si>
    <t xml:space="preserve">  Cover bag (PRO table)</t>
  </si>
  <si>
    <t>6419696089680</t>
  </si>
  <si>
    <t>6419696010356</t>
  </si>
  <si>
    <t>6419696010400</t>
  </si>
  <si>
    <t>6419696010455</t>
  </si>
  <si>
    <t xml:space="preserve">  Roto Handle 100mm</t>
  </si>
  <si>
    <t xml:space="preserve">  Roto Handle Combi 200mm</t>
  </si>
  <si>
    <t>6419696087693</t>
  </si>
  <si>
    <t xml:space="preserve">  Roto Handle 140mm</t>
  </si>
  <si>
    <t xml:space="preserve">  Wax bench with one profile</t>
  </si>
  <si>
    <t xml:space="preserve">  Wax bench with one profile PRO</t>
  </si>
  <si>
    <t xml:space="preserve">  Combi file, 80mm</t>
  </si>
  <si>
    <t xml:space="preserve">  Pro RS file, Coarse</t>
  </si>
  <si>
    <t xml:space="preserve">  Pro RS file, Medium</t>
  </si>
  <si>
    <t xml:space="preserve">  Pro RS file, Fine</t>
  </si>
  <si>
    <t xml:space="preserve">  Professional file, chrome 2nd cut</t>
  </si>
  <si>
    <t xml:space="preserve">  Professional file, chrome Smooth</t>
  </si>
  <si>
    <t xml:space="preserve">  Professional file, chrome Bastard</t>
  </si>
  <si>
    <t xml:space="preserve">  Carving file, chrome Bastard</t>
  </si>
  <si>
    <t xml:space="preserve">  Carving file, chrome 2nd cut</t>
  </si>
  <si>
    <t xml:space="preserve">  Carving file, chrome Smooth</t>
  </si>
  <si>
    <t xml:space="preserve">  Super Cross file</t>
  </si>
  <si>
    <t>120mm cut 13</t>
  </si>
  <si>
    <t>80mm cut 13 &amp; 5</t>
  </si>
  <si>
    <t>100mm cut 10</t>
  </si>
  <si>
    <t>100mm cut 13</t>
  </si>
  <si>
    <t>100mm cut 16</t>
  </si>
  <si>
    <t>200mm cut 13</t>
  </si>
  <si>
    <t>200mm cut 16</t>
  </si>
  <si>
    <t>150mm cut 20</t>
  </si>
  <si>
    <t>120mm cut 16</t>
  </si>
  <si>
    <t>120mm cut 20</t>
  </si>
  <si>
    <t>300mm cut 9</t>
  </si>
  <si>
    <t xml:space="preserve">  Vauhti file guide, aluminium</t>
  </si>
  <si>
    <t>86°</t>
  </si>
  <si>
    <t>85°</t>
  </si>
  <si>
    <t>87°</t>
  </si>
  <si>
    <t>88°</t>
  </si>
  <si>
    <t xml:space="preserve">  Vauhti file clamp, plastic</t>
  </si>
  <si>
    <t xml:space="preserve">  Vauhti file clamp, racing</t>
  </si>
  <si>
    <t xml:space="preserve">  Vauhti adjustable base sharp</t>
  </si>
  <si>
    <t xml:space="preserve">  Vauhti easy sharp</t>
  </si>
  <si>
    <t xml:space="preserve">  Vauhti Pro sharp sidewall planer</t>
  </si>
  <si>
    <t xml:space="preserve">  Vauhti Sharp sidewall planer</t>
  </si>
  <si>
    <t xml:space="preserve">  Vauhti spare blade for Pro sharp</t>
  </si>
  <si>
    <t>Standart</t>
  </si>
  <si>
    <t>Radius 3mm</t>
  </si>
  <si>
    <t>Round</t>
  </si>
  <si>
    <t xml:space="preserve">  Vauhti diamond file</t>
  </si>
  <si>
    <t>Grit 100</t>
  </si>
  <si>
    <t>Grit 200</t>
  </si>
  <si>
    <t>Grit 400</t>
  </si>
  <si>
    <t>Grit 600</t>
  </si>
  <si>
    <t>Grit 1000</t>
  </si>
  <si>
    <t xml:space="preserve">  VAUHTI TAPE</t>
  </si>
  <si>
    <t xml:space="preserve">  RUBBER BAND</t>
  </si>
  <si>
    <t>10 rubberbands</t>
  </si>
  <si>
    <t>LIQUID PRODUCTS, 80ml</t>
  </si>
  <si>
    <t xml:space="preserve">Icecut Files </t>
  </si>
  <si>
    <t>File guides</t>
  </si>
  <si>
    <t>Sidewall planers</t>
  </si>
  <si>
    <t>Diamond files</t>
  </si>
  <si>
    <t>Tel. +358 (0)10 346 5310</t>
  </si>
  <si>
    <t xml:space="preserve">  GW WET</t>
  </si>
  <si>
    <t>+10...-1</t>
  </si>
  <si>
    <t xml:space="preserve">  GW MID</t>
  </si>
  <si>
    <t xml:space="preserve">  0...-5</t>
  </si>
  <si>
    <t xml:space="preserve">  GW COLD</t>
  </si>
  <si>
    <t xml:space="preserve"> -1...-10</t>
  </si>
  <si>
    <t xml:space="preserve">  GW POLAR</t>
  </si>
  <si>
    <t xml:space="preserve"> -8...-25</t>
  </si>
  <si>
    <t xml:space="preserve">  GW GRAPHITE</t>
  </si>
  <si>
    <t xml:space="preserve">  GW ALL TEMP</t>
  </si>
  <si>
    <t>327</t>
  </si>
  <si>
    <t>GLIDE WAXES 180 g</t>
  </si>
  <si>
    <t>GWW180</t>
  </si>
  <si>
    <t>6419696084838</t>
  </si>
  <si>
    <t>GWM180</t>
  </si>
  <si>
    <t>6419696084821</t>
  </si>
  <si>
    <t>GWC180</t>
  </si>
  <si>
    <t>6419696084814</t>
  </si>
  <si>
    <t>GWP180</t>
  </si>
  <si>
    <t>6419696084845</t>
  </si>
  <si>
    <t>GWG180</t>
  </si>
  <si>
    <t>6419696084852</t>
  </si>
  <si>
    <t>GWA180</t>
  </si>
  <si>
    <t>6419696084937</t>
  </si>
  <si>
    <t>328</t>
  </si>
  <si>
    <t>GLIDE WAXES 540 g</t>
  </si>
  <si>
    <t>GWW540</t>
  </si>
  <si>
    <t>6419696084906</t>
  </si>
  <si>
    <t>GWM540</t>
  </si>
  <si>
    <t>6419696084883</t>
  </si>
  <si>
    <t>GWC540</t>
  </si>
  <si>
    <t>6419696084869</t>
  </si>
  <si>
    <t>GWP540</t>
  </si>
  <si>
    <t>6419696084890</t>
  </si>
  <si>
    <t>GWG540</t>
  </si>
  <si>
    <t>6419696084876</t>
  </si>
  <si>
    <t>GWA540</t>
  </si>
  <si>
    <t>6419696084913</t>
  </si>
  <si>
    <t>01020</t>
  </si>
  <si>
    <t>6419696010202</t>
  </si>
  <si>
    <t>01025</t>
  </si>
  <si>
    <t>6419696010257</t>
  </si>
  <si>
    <t>01060</t>
  </si>
  <si>
    <t>6419696010608</t>
  </si>
  <si>
    <t>01070</t>
  </si>
  <si>
    <t>6419696010707</t>
  </si>
  <si>
    <t>01071</t>
  </si>
  <si>
    <t>6419696010714</t>
  </si>
  <si>
    <t>01072</t>
  </si>
  <si>
    <t>6419696010721</t>
  </si>
  <si>
    <t>01074</t>
  </si>
  <si>
    <t>01075</t>
  </si>
  <si>
    <t>01076</t>
  </si>
  <si>
    <t>01077</t>
  </si>
  <si>
    <t>01707</t>
  </si>
  <si>
    <t>6419696091553</t>
  </si>
  <si>
    <t>6419696091560</t>
  </si>
  <si>
    <t>6419696091577</t>
  </si>
  <si>
    <t>6419696091584</t>
  </si>
  <si>
    <t>6419696091546</t>
  </si>
  <si>
    <t>RWB</t>
  </si>
  <si>
    <t>WT100</t>
  </si>
  <si>
    <t>WT200</t>
  </si>
  <si>
    <t>WT300</t>
  </si>
  <si>
    <t>WT400</t>
  </si>
  <si>
    <t>6419696091430</t>
  </si>
  <si>
    <t>6419696091591</t>
  </si>
  <si>
    <t>6419696091607</t>
  </si>
  <si>
    <t>6419696091614</t>
  </si>
  <si>
    <t>6419696091621</t>
  </si>
  <si>
    <t>LF RACE FLUORINATED GLIDE WAXES 45 G</t>
  </si>
  <si>
    <t>LFRW45</t>
  </si>
  <si>
    <t>LFRM45</t>
  </si>
  <si>
    <t>LFRC45</t>
  </si>
  <si>
    <t>LFRP45</t>
  </si>
  <si>
    <t>LFRG45</t>
  </si>
  <si>
    <t>LFRA45</t>
  </si>
  <si>
    <t>6419696086566</t>
  </si>
  <si>
    <t>6419696086603</t>
  </si>
  <si>
    <t>6419696086597</t>
  </si>
  <si>
    <t>6419696086580</t>
  </si>
  <si>
    <t>6419696086610</t>
  </si>
  <si>
    <t>6419696086573</t>
  </si>
  <si>
    <t>344</t>
  </si>
  <si>
    <t>LF RACE FLUORINATED GLIDE WAXES 90 G</t>
  </si>
  <si>
    <t>LFRW90</t>
  </si>
  <si>
    <t>LFRM90</t>
  </si>
  <si>
    <t>LFRC90</t>
  </si>
  <si>
    <t>LFRP90</t>
  </si>
  <si>
    <t>LFRG90</t>
  </si>
  <si>
    <t>LFRA90</t>
  </si>
  <si>
    <t>6419696085439</t>
  </si>
  <si>
    <t>6419696085446</t>
  </si>
  <si>
    <t>6419696085422</t>
  </si>
  <si>
    <t>6419696085491</t>
  </si>
  <si>
    <t>6419696085507</t>
  </si>
  <si>
    <t>6419696085514</t>
  </si>
  <si>
    <t>336</t>
  </si>
  <si>
    <t xml:space="preserve"> LF FLUORINATED GLIDE WAXES 60 g</t>
  </si>
  <si>
    <t>LFW60</t>
  </si>
  <si>
    <t xml:space="preserve">  LF WET</t>
  </si>
  <si>
    <t>LFM60</t>
  </si>
  <si>
    <t xml:space="preserve">  LF MID</t>
  </si>
  <si>
    <t>LFC60</t>
  </si>
  <si>
    <t xml:space="preserve">  LF COLD</t>
  </si>
  <si>
    <t>LFP60</t>
  </si>
  <si>
    <t xml:space="preserve">  LF POLAR</t>
  </si>
  <si>
    <t>LFG60</t>
  </si>
  <si>
    <t xml:space="preserve">  LF GRAPHITE</t>
  </si>
  <si>
    <t>LFA60</t>
  </si>
  <si>
    <t xml:space="preserve">  LF ALL TEMP</t>
  </si>
  <si>
    <t>325</t>
  </si>
  <si>
    <t>GLIDE WAXES 90 g</t>
  </si>
  <si>
    <t>GWW90</t>
  </si>
  <si>
    <t>GWM90</t>
  </si>
  <si>
    <t>GWC90</t>
  </si>
  <si>
    <t>GWP90</t>
  </si>
  <si>
    <t>GWG90</t>
  </si>
  <si>
    <t>GWA90</t>
  </si>
  <si>
    <t>6419696084944</t>
  </si>
  <si>
    <t>6419696084951</t>
  </si>
  <si>
    <t>6419696084968</t>
  </si>
  <si>
    <t>6419696084975</t>
  </si>
  <si>
    <t>6419696084982</t>
  </si>
  <si>
    <t>6419696084999</t>
  </si>
  <si>
    <t>6419696085354</t>
  </si>
  <si>
    <t>6419696085330</t>
  </si>
  <si>
    <t>6419696085316</t>
  </si>
  <si>
    <t>6419696085347</t>
  </si>
  <si>
    <t>6419696085323</t>
  </si>
  <si>
    <t>6419696085309</t>
  </si>
  <si>
    <t>VAUHTI FC &amp; RC SPEED 2020-2021</t>
  </si>
  <si>
    <t>320</t>
  </si>
  <si>
    <t xml:space="preserve"> FC SPEED POWDERS 30 g</t>
  </si>
  <si>
    <t>FCSPW</t>
  </si>
  <si>
    <t xml:space="preserve">  FC SPEED POWDER WET</t>
  </si>
  <si>
    <t>FCSPM</t>
  </si>
  <si>
    <t xml:space="preserve">  FC SPEED POWDER MID</t>
  </si>
  <si>
    <t>0…-6</t>
  </si>
  <si>
    <t>FCSPC</t>
  </si>
  <si>
    <t xml:space="preserve">  FC SPEED POWDER COLD</t>
  </si>
  <si>
    <t>FCSPLDR</t>
  </si>
  <si>
    <t xml:space="preserve">  FC SPEED POWDER LDR </t>
  </si>
  <si>
    <t xml:space="preserve">+5…-10 </t>
  </si>
  <si>
    <t>315</t>
  </si>
  <si>
    <t>FC SPEED BLOCKS 20 g</t>
  </si>
  <si>
    <t>FCSBW</t>
  </si>
  <si>
    <t xml:space="preserve">  FC SPEED BLOCK WET</t>
  </si>
  <si>
    <t>FCSBM</t>
  </si>
  <si>
    <t xml:space="preserve">  FC SPEED BLOCK MID</t>
  </si>
  <si>
    <t>FCSBC</t>
  </si>
  <si>
    <t xml:space="preserve">  FC SPEED BLOCK COLD</t>
  </si>
  <si>
    <t>FCSBLDR</t>
  </si>
  <si>
    <t xml:space="preserve">  FC SPEED BLOCK LDR </t>
  </si>
  <si>
    <t>RC SPEED LIQUID PRODUCTS, 80ml</t>
  </si>
  <si>
    <t>LRCSW</t>
  </si>
  <si>
    <t xml:space="preserve"> RC SPEED WET LIQUID GLIDE</t>
  </si>
  <si>
    <t>6419696089857</t>
  </si>
  <si>
    <t>LRCSM</t>
  </si>
  <si>
    <t xml:space="preserve"> RC SPEED MID LIQUID GLIDE</t>
  </si>
  <si>
    <t>6419696089864</t>
  </si>
  <si>
    <t>LRCSC</t>
  </si>
  <si>
    <t xml:space="preserve"> RC SPEED COLD LIQUID GLIDE</t>
  </si>
  <si>
    <t>6419696089871</t>
  </si>
  <si>
    <t>LRCSLDR</t>
  </si>
  <si>
    <t xml:space="preserve"> RC SPEED LDR LIQUID GLIDE</t>
  </si>
  <si>
    <t>6419696089888</t>
  </si>
  <si>
    <t>Tel. +358 (0)10 346 5310 tai (0)10 346 5311</t>
  </si>
  <si>
    <t xml:space="preserve">Fax  +358 (0)10 346 5319 </t>
  </si>
  <si>
    <t>KAUPPIASHINNASTO 2019/2020 &amp; 2020/2021</t>
  </si>
  <si>
    <t>31110</t>
  </si>
  <si>
    <t>RACE GLIDE WAXES 35 G</t>
  </si>
  <si>
    <t>PRW35</t>
  </si>
  <si>
    <t xml:space="preserve">PURE RACE WET </t>
  </si>
  <si>
    <t>YELLOW</t>
  </si>
  <si>
    <t>6419696091096</t>
  </si>
  <si>
    <t>PRM35</t>
  </si>
  <si>
    <t xml:space="preserve">PURE RACE MID </t>
  </si>
  <si>
    <t>PINK</t>
  </si>
  <si>
    <t>6419696091102</t>
  </si>
  <si>
    <t>PRC35</t>
  </si>
  <si>
    <t xml:space="preserve">PURE RACE COLD </t>
  </si>
  <si>
    <t>BLUE</t>
  </si>
  <si>
    <t>6419696091119</t>
  </si>
  <si>
    <t>PRLDR35</t>
  </si>
  <si>
    <t>PURE RACE LDR</t>
  </si>
  <si>
    <t>ORANGE</t>
  </si>
  <si>
    <t>6419696091133</t>
  </si>
  <si>
    <t>31120</t>
  </si>
  <si>
    <t>PRO GLIDE WAXES 45 G</t>
  </si>
  <si>
    <t>PPW45</t>
  </si>
  <si>
    <t xml:space="preserve">PURE PRO WET </t>
  </si>
  <si>
    <t>6419696091089</t>
  </si>
  <si>
    <t>PPM45</t>
  </si>
  <si>
    <t xml:space="preserve">PURE PRO MID </t>
  </si>
  <si>
    <t>6419696091072</t>
  </si>
  <si>
    <t>PPC45</t>
  </si>
  <si>
    <t xml:space="preserve">PURE PRO COLD </t>
  </si>
  <si>
    <t>6419696091058</t>
  </si>
  <si>
    <t>PPLDR45</t>
  </si>
  <si>
    <t xml:space="preserve">PURE PRO LDR </t>
  </si>
  <si>
    <t>6419696091065</t>
  </si>
  <si>
    <t>31130</t>
  </si>
  <si>
    <t>UP GLIDE WAXES  45 g</t>
  </si>
  <si>
    <t>PUW45</t>
  </si>
  <si>
    <t xml:space="preserve">PURE UP WET </t>
  </si>
  <si>
    <t>6419696091140</t>
  </si>
  <si>
    <t>PUM45</t>
  </si>
  <si>
    <t xml:space="preserve">PURE UP MID </t>
  </si>
  <si>
    <t>6419696091157</t>
  </si>
  <si>
    <t>PUC45</t>
  </si>
  <si>
    <t xml:space="preserve">PURE UP COLD </t>
  </si>
  <si>
    <t>6419696091164</t>
  </si>
  <si>
    <t>PUP45</t>
  </si>
  <si>
    <t xml:space="preserve">PURE UP POLAR </t>
  </si>
  <si>
    <t>-2…-25</t>
  </si>
  <si>
    <t>GREEN</t>
  </si>
  <si>
    <t>6419696091171</t>
  </si>
  <si>
    <t>PULDR45</t>
  </si>
  <si>
    <t xml:space="preserve">PURE UP LDR </t>
  </si>
  <si>
    <t>6419696091188</t>
  </si>
  <si>
    <t>PUWC45</t>
  </si>
  <si>
    <t>UP MIX WET &amp; COLD</t>
  </si>
  <si>
    <t>YELLOW / BLUE</t>
  </si>
  <si>
    <t>6419696091195</t>
  </si>
  <si>
    <t>31131</t>
  </si>
  <si>
    <t>UP GLIDE WAXES  180 g</t>
  </si>
  <si>
    <t>PUW180</t>
  </si>
  <si>
    <t>6419696091201</t>
  </si>
  <si>
    <t>PUM180</t>
  </si>
  <si>
    <t>6419696091218</t>
  </si>
  <si>
    <t>PUC180</t>
  </si>
  <si>
    <t>6419696091225</t>
  </si>
  <si>
    <t>PUP180</t>
  </si>
  <si>
    <t>6419696091232</t>
  </si>
  <si>
    <t>PULDR180</t>
  </si>
  <si>
    <t>6419696091249</t>
  </si>
  <si>
    <t>31140</t>
  </si>
  <si>
    <t>ONE GLIDE WAXES 60 G</t>
  </si>
  <si>
    <t>POW60</t>
  </si>
  <si>
    <t xml:space="preserve">PURE ONE WET </t>
  </si>
  <si>
    <t>6419696091256</t>
  </si>
  <si>
    <t>POM60</t>
  </si>
  <si>
    <t xml:space="preserve">PURE ONE MID </t>
  </si>
  <si>
    <t>6419696091263</t>
  </si>
  <si>
    <t>POC60</t>
  </si>
  <si>
    <t xml:space="preserve">PURE ONE COLD </t>
  </si>
  <si>
    <t>6419696091270</t>
  </si>
  <si>
    <t>POP60</t>
  </si>
  <si>
    <t xml:space="preserve">PURE ONE POLAR </t>
  </si>
  <si>
    <t>6419696091287</t>
  </si>
  <si>
    <t>POLD60</t>
  </si>
  <si>
    <t xml:space="preserve">PURE ONE LD </t>
  </si>
  <si>
    <t>6419696091294</t>
  </si>
  <si>
    <t>POG60</t>
  </si>
  <si>
    <t xml:space="preserve">PURE ONE GRAPHITE </t>
  </si>
  <si>
    <t>GREY</t>
  </si>
  <si>
    <t>6419696091300</t>
  </si>
  <si>
    <t>31141</t>
  </si>
  <si>
    <t>ONE GLIDE WAXES 180 G</t>
  </si>
  <si>
    <t>POW180</t>
  </si>
  <si>
    <t>PURE ONE WET</t>
  </si>
  <si>
    <t>6419696091362</t>
  </si>
  <si>
    <t>POM180</t>
  </si>
  <si>
    <t>6419696091355</t>
  </si>
  <si>
    <t>POC180</t>
  </si>
  <si>
    <t>6419696091348</t>
  </si>
  <si>
    <t>POP180</t>
  </si>
  <si>
    <t>6419696091331</t>
  </si>
  <si>
    <t>POLD180</t>
  </si>
  <si>
    <t>PURE ONE LD</t>
  </si>
  <si>
    <t>6419696091324</t>
  </si>
  <si>
    <t>POG180</t>
  </si>
  <si>
    <t>6419696091317</t>
  </si>
  <si>
    <t>31142</t>
  </si>
  <si>
    <t>ONE GLIDE WAXES 540 G</t>
  </si>
  <si>
    <t>POW540</t>
  </si>
  <si>
    <t>6419696091393</t>
  </si>
  <si>
    <t>POM540</t>
  </si>
  <si>
    <t>PURE ONE MID</t>
  </si>
  <si>
    <t>6419696091386</t>
  </si>
  <si>
    <t>POC540</t>
  </si>
  <si>
    <t>6419696091379</t>
  </si>
  <si>
    <t>POP540</t>
  </si>
  <si>
    <t>6419696091423</t>
  </si>
  <si>
    <t>POLD540</t>
  </si>
  <si>
    <t>6419696091416</t>
  </si>
  <si>
    <t>POG540</t>
  </si>
  <si>
    <t>6419696091409</t>
  </si>
  <si>
    <t>32110</t>
  </si>
  <si>
    <t>RACE LIQUID GLIDE WAXES, 80ml</t>
  </si>
  <si>
    <t>PRW80</t>
  </si>
  <si>
    <t>RACE WET LIQUID GLIDE</t>
  </si>
  <si>
    <t>6419696090846</t>
  </si>
  <si>
    <t>PRM80</t>
  </si>
  <si>
    <t>RACE MID LIQUID GLIDE</t>
  </si>
  <si>
    <t>6419696090853</t>
  </si>
  <si>
    <t>PRC80</t>
  </si>
  <si>
    <t>RACE COLD LIQUID GLIDE</t>
  </si>
  <si>
    <t>6419696090877</t>
  </si>
  <si>
    <t>PRLDR80</t>
  </si>
  <si>
    <t>RACE LDR LIQUID GLIDE</t>
  </si>
  <si>
    <t>6419696090860</t>
  </si>
  <si>
    <t>32120</t>
  </si>
  <si>
    <t>PRO LIQUID GLIDE WAXES, 80ml</t>
  </si>
  <si>
    <t>PPW80</t>
  </si>
  <si>
    <t>PRO WET LIQUID GLIDE</t>
  </si>
  <si>
    <t>6419696090884</t>
  </si>
  <si>
    <t>PPM80</t>
  </si>
  <si>
    <t>PRO MID LIQUID GLIDE</t>
  </si>
  <si>
    <t>6419696090891</t>
  </si>
  <si>
    <t>PPC80</t>
  </si>
  <si>
    <t>PRO COLD LIQUID GLIDE</t>
  </si>
  <si>
    <t>6419696090907</t>
  </si>
  <si>
    <t>PPLDR80</t>
  </si>
  <si>
    <t>PRO LDR LIQUID GLIDE</t>
  </si>
  <si>
    <t>6419696090914</t>
  </si>
  <si>
    <t>32130</t>
  </si>
  <si>
    <t>UP LIQUID GLIDE WAXES, 80ml</t>
  </si>
  <si>
    <t>PUW80</t>
  </si>
  <si>
    <t>UP WET LIQUID GLIDE</t>
  </si>
  <si>
    <t>6419696090921</t>
  </si>
  <si>
    <t>PUM80</t>
  </si>
  <si>
    <t>UP MID LIQUID GLIDE</t>
  </si>
  <si>
    <t>6419696090938</t>
  </si>
  <si>
    <t>PUC80</t>
  </si>
  <si>
    <t>UP COLD LIQUID GLIDE</t>
  </si>
  <si>
    <t>6419696090945</t>
  </si>
  <si>
    <t>PULDR80</t>
  </si>
  <si>
    <t>UP LDR LIQUID GLIDE</t>
  </si>
  <si>
    <t>6419696090952</t>
  </si>
  <si>
    <t>32140</t>
  </si>
  <si>
    <t>ONE LIQUID GLIDE WAXES, 80ml</t>
  </si>
  <si>
    <t>POW80</t>
  </si>
  <si>
    <t>ONE WET LIQUID GLIDE</t>
  </si>
  <si>
    <t>6419696090969</t>
  </si>
  <si>
    <t>POM80</t>
  </si>
  <si>
    <t>ONE MID LIQUID GLIDE</t>
  </si>
  <si>
    <t>6419696090976</t>
  </si>
  <si>
    <t>POC80</t>
  </si>
  <si>
    <t>ONE COLD LIQUID GLIDE</t>
  </si>
  <si>
    <t>6419696090983</t>
  </si>
  <si>
    <t>POLD80</t>
  </si>
  <si>
    <t>ONE LD LIQUID GLIDE</t>
  </si>
  <si>
    <t>6419696090990</t>
  </si>
  <si>
    <t>32330</t>
  </si>
  <si>
    <t>OTHER LIQUID GLIDE PRODUCTS, 80ml</t>
  </si>
  <si>
    <t>PCG80</t>
  </si>
  <si>
    <t>CLEAN &amp; GLIDE</t>
  </si>
  <si>
    <t>RED</t>
  </si>
  <si>
    <t>6419696091027</t>
  </si>
  <si>
    <t>PPB80</t>
  </si>
  <si>
    <t>PRO BASE LIQUID GLIDE</t>
  </si>
  <si>
    <t>WHITE</t>
  </si>
  <si>
    <t>6419696091034</t>
  </si>
  <si>
    <t>POB80</t>
  </si>
  <si>
    <t>ONE BASE LIQUID GLIDE</t>
  </si>
  <si>
    <t>6419696091041</t>
  </si>
  <si>
    <t>32310</t>
  </si>
  <si>
    <t>SKIN SKI PRODUCTS, 80ml</t>
  </si>
  <si>
    <t>PSSCC80</t>
  </si>
  <si>
    <t xml:space="preserve"> SKIN SKI CLEAN &amp; CARE</t>
  </si>
  <si>
    <t>6419696091003</t>
  </si>
  <si>
    <t>PSCB80</t>
  </si>
  <si>
    <t xml:space="preserve"> SKIN CARE BLUE</t>
  </si>
  <si>
    <t>-2...-20</t>
  </si>
  <si>
    <t>6419696091010</t>
  </si>
  <si>
    <t>32410</t>
  </si>
  <si>
    <t>PURE KITS</t>
  </si>
  <si>
    <t>PKG</t>
  </si>
  <si>
    <t>PURE KIT: GLIDE</t>
  </si>
  <si>
    <t>6419696091492</t>
  </si>
  <si>
    <t>PKSSG</t>
  </si>
  <si>
    <t>PURE KIT: SKIN SKI &amp; GLIDE</t>
  </si>
  <si>
    <t>6419696091508</t>
  </si>
  <si>
    <t>33100</t>
  </si>
  <si>
    <t>TOOLS</t>
  </si>
  <si>
    <t>PNBS</t>
  </si>
  <si>
    <t>PURE Nylon Brush Small</t>
  </si>
  <si>
    <t>6419696091485</t>
  </si>
  <si>
    <t>PPC10</t>
  </si>
  <si>
    <t>Pure Polishing Cloth 10 m</t>
  </si>
  <si>
    <t>6419696091515</t>
  </si>
  <si>
    <t>Yht:</t>
  </si>
  <si>
    <t>KPL</t>
  </si>
  <si>
    <t>Yhteensä:</t>
  </si>
  <si>
    <t>SVH</t>
  </si>
  <si>
    <t>ME</t>
  </si>
  <si>
    <t>Väri</t>
  </si>
  <si>
    <t>Total:</t>
  </si>
  <si>
    <t xml:space="preserve">SVH:
</t>
  </si>
  <si>
    <t>YHT €</t>
  </si>
  <si>
    <t>SVH:</t>
  </si>
  <si>
    <t>Yht €</t>
  </si>
  <si>
    <t>SEURAHINNASTO 2020/2021</t>
  </si>
  <si>
    <t xml:space="preserve"> SEURAHINNASTO 2020-2021</t>
  </si>
  <si>
    <t xml:space="preserve">  SEURAHINNASTO 2020-2021</t>
  </si>
  <si>
    <t>Seura hinta:</t>
  </si>
  <si>
    <t>Seura hinta sis alv,24%</t>
  </si>
  <si>
    <t>Seura hinta sis alv, 24%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</si>
</sst>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_m_k"/>
    <numFmt numFmtId="165" formatCode="#,##0.00\ _€"/>
    <numFmt numFmtId="166" formatCode="[$-41D]General"/>
    <numFmt numFmtId="167" formatCode="[$-41D]0"/>
    <numFmt numFmtId="168" formatCode="00000"/>
  </numFmts>
  <fonts count="53">
    <font>
      <sz val="10"/>
      <name val="Arial"/>
    </font>
    <font>
      <sz val="11"/>
      <color theme="1"/>
      <name val="Calibri"/>
      <family val="2"/>
      <scheme val="minor"/>
    </font>
    <font>
      <sz val="7"/>
      <name val="Verdana"/>
      <family val="2"/>
    </font>
    <font>
      <sz val="11"/>
      <color rgb="FF000000"/>
      <name val="Calibri"/>
      <family val="2"/>
    </font>
    <font>
      <sz val="7"/>
      <color theme="1"/>
      <name val="Verdana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sz val="16"/>
      <name val="Verdana"/>
      <family val="2"/>
    </font>
    <font>
      <b/>
      <sz val="7.5"/>
      <name val="Verdana"/>
      <family val="2"/>
    </font>
    <font>
      <b/>
      <sz val="6"/>
      <name val="Verdana"/>
      <family val="2"/>
    </font>
    <font>
      <sz val="7.5"/>
      <color indexed="10"/>
      <name val="Verdana"/>
      <family val="2"/>
    </font>
    <font>
      <sz val="7.5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7"/>
      <color rgb="FF000000"/>
      <name val="Verdana"/>
      <family val="2"/>
    </font>
    <font>
      <sz val="7"/>
      <color theme="1"/>
      <name val="Verdana"/>
      <family val="2"/>
    </font>
    <font>
      <b/>
      <sz val="7"/>
      <color theme="1"/>
      <name val="Verdana"/>
      <family val="2"/>
    </font>
    <font>
      <sz val="7"/>
      <color indexed="10"/>
      <name val="Verdana"/>
      <family val="2"/>
    </font>
    <font>
      <sz val="7"/>
      <color rgb="FFFF0000"/>
      <name val="Verdana"/>
      <family val="2"/>
    </font>
    <font>
      <sz val="6.5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indexed="10"/>
      <name val="Verdana"/>
      <family val="2"/>
    </font>
    <font>
      <sz val="10"/>
      <name val="Verdana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16"/>
      <color rgb="FF92D050"/>
      <name val="AvenirNext LT Pro Bold"/>
      <family val="2"/>
    </font>
    <font>
      <sz val="16"/>
      <color rgb="FF92D050"/>
      <name val="AvenirNext LT Pro Bold"/>
      <family val="2"/>
    </font>
    <font>
      <b/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16"/>
      <name val="Calibri"/>
      <family val="2"/>
      <scheme val="minor"/>
    </font>
    <font>
      <b/>
      <sz val="20"/>
      <color theme="1" tint="0.249977111117893"/>
      <name val="Calibri"/>
      <family val="2"/>
      <scheme val="minor"/>
    </font>
    <font>
      <sz val="20"/>
      <color theme="1" tint="0.249977111117893"/>
      <name val="Calibri"/>
      <family val="2"/>
      <scheme val="minor"/>
    </font>
    <font>
      <sz val="8"/>
      <color indexed="10"/>
      <name val="Calibri"/>
      <family val="2"/>
      <scheme val="minor"/>
    </font>
    <font>
      <sz val="10"/>
      <name val="Calibri"/>
      <family val="2"/>
      <scheme val="minor"/>
    </font>
    <font>
      <sz val="7.5"/>
      <color indexed="10"/>
      <name val="Calibri"/>
      <family val="2"/>
      <scheme val="minor"/>
    </font>
    <font>
      <sz val="7.5"/>
      <name val="Calibri"/>
      <family val="2"/>
      <scheme val="minor"/>
    </font>
    <font>
      <sz val="7"/>
      <color rgb="FF000000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7"/>
      <color indexed="10"/>
      <name val="Calibri"/>
      <family val="2"/>
      <scheme val="minor"/>
    </font>
    <font>
      <b/>
      <sz val="18"/>
      <color rgb="FFFF66FF"/>
      <name val="Calibri"/>
      <family val="2"/>
      <scheme val="minor"/>
    </font>
    <font>
      <sz val="18"/>
      <color rgb="FFFF66FF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rgb="FFFFFF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5E4E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6" fontId="3" fillId="0" borderId="0"/>
    <xf numFmtId="166" fontId="3" fillId="4" borderId="3"/>
    <xf numFmtId="0" fontId="1" fillId="0" borderId="0"/>
  </cellStyleXfs>
  <cellXfs count="432">
    <xf numFmtId="0" fontId="0" fillId="0" borderId="0" xfId="0"/>
    <xf numFmtId="2" fontId="2" fillId="0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7" fillId="0" borderId="0" xfId="0" applyFont="1"/>
    <xf numFmtId="0" fontId="6" fillId="0" borderId="0" xfId="0" applyFont="1"/>
    <xf numFmtId="49" fontId="5" fillId="3" borderId="8" xfId="0" applyNumberFormat="1" applyFont="1" applyFill="1" applyBorder="1" applyAlignment="1">
      <alignment horizontal="center"/>
    </xf>
    <xf numFmtId="0" fontId="8" fillId="3" borderId="9" xfId="0" applyFont="1" applyFill="1" applyBorder="1" applyAlignment="1">
      <alignment horizontal="left" vertical="center"/>
    </xf>
    <xf numFmtId="0" fontId="7" fillId="0" borderId="0" xfId="0" applyFont="1" applyBorder="1"/>
    <xf numFmtId="49" fontId="9" fillId="0" borderId="2" xfId="0" applyNumberFormat="1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wrapText="1"/>
    </xf>
    <xf numFmtId="0" fontId="9" fillId="0" borderId="2" xfId="0" applyNumberFormat="1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13" fillId="3" borderId="5" xfId="0" applyFont="1" applyFill="1" applyBorder="1"/>
    <xf numFmtId="0" fontId="14" fillId="3" borderId="1" xfId="0" quotePrefix="1" applyFont="1" applyFill="1" applyBorder="1" applyAlignment="1">
      <alignment horizontal="center"/>
    </xf>
    <xf numFmtId="3" fontId="14" fillId="3" borderId="1" xfId="0" applyNumberFormat="1" applyFont="1" applyFill="1" applyBorder="1" applyAlignment="1">
      <alignment horizontal="center"/>
    </xf>
    <xf numFmtId="2" fontId="14" fillId="3" borderId="1" xfId="0" applyNumberFormat="1" applyFont="1" applyFill="1" applyBorder="1" applyAlignment="1">
      <alignment horizontal="center"/>
    </xf>
    <xf numFmtId="164" fontId="14" fillId="3" borderId="1" xfId="0" applyNumberFormat="1" applyFont="1" applyFill="1" applyBorder="1" applyAlignment="1">
      <alignment horizontal="center"/>
    </xf>
    <xf numFmtId="167" fontId="15" fillId="0" borderId="0" xfId="1" applyNumberFormat="1" applyFont="1" applyFill="1" applyBorder="1" applyAlignment="1">
      <alignment horizontal="center" vertical="center"/>
    </xf>
    <xf numFmtId="166" fontId="15" fillId="0" borderId="0" xfId="1" applyFont="1" applyFill="1" applyBorder="1" applyAlignment="1">
      <alignment horizontal="left" vertical="center" wrapText="1"/>
    </xf>
    <xf numFmtId="0" fontId="14" fillId="0" borderId="0" xfId="0" applyFont="1"/>
    <xf numFmtId="49" fontId="14" fillId="0" borderId="1" xfId="0" applyNumberFormat="1" applyFont="1" applyBorder="1" applyAlignment="1">
      <alignment horizontal="center"/>
    </xf>
    <xf numFmtId="0" fontId="14" fillId="3" borderId="5" xfId="0" applyFont="1" applyFill="1" applyBorder="1"/>
    <xf numFmtId="164" fontId="14" fillId="3" borderId="1" xfId="0" quotePrefix="1" applyNumberFormat="1" applyFont="1" applyFill="1" applyBorder="1" applyAlignment="1">
      <alignment horizontal="center"/>
    </xf>
    <xf numFmtId="49" fontId="14" fillId="3" borderId="1" xfId="0" quotePrefix="1" applyNumberFormat="1" applyFont="1" applyFill="1" applyBorder="1" applyAlignment="1">
      <alignment horizontal="center"/>
    </xf>
    <xf numFmtId="49" fontId="14" fillId="3" borderId="1" xfId="0" applyNumberFormat="1" applyFont="1" applyFill="1" applyBorder="1" applyAlignment="1">
      <alignment horizontal="center"/>
    </xf>
    <xf numFmtId="167" fontId="15" fillId="3" borderId="0" xfId="1" applyNumberFormat="1" applyFont="1" applyFill="1" applyBorder="1" applyAlignment="1">
      <alignment horizontal="center" vertical="center"/>
    </xf>
    <xf numFmtId="166" fontId="15" fillId="3" borderId="0" xfId="1" applyFont="1" applyFill="1" applyBorder="1" applyAlignment="1">
      <alignment horizontal="left" vertical="center" wrapText="1"/>
    </xf>
    <xf numFmtId="0" fontId="14" fillId="3" borderId="0" xfId="0" applyFont="1" applyFill="1"/>
    <xf numFmtId="49" fontId="13" fillId="3" borderId="1" xfId="0" applyNumberFormat="1" applyFont="1" applyFill="1" applyBorder="1" applyAlignment="1">
      <alignment horizontal="center"/>
    </xf>
    <xf numFmtId="0" fontId="13" fillId="3" borderId="5" xfId="0" applyFont="1" applyFill="1" applyBorder="1" applyAlignment="1">
      <alignment horizontal="left"/>
    </xf>
    <xf numFmtId="167" fontId="14" fillId="3" borderId="0" xfId="1" applyNumberFormat="1" applyFont="1" applyFill="1" applyBorder="1" applyAlignment="1">
      <alignment horizontal="center" vertical="center"/>
    </xf>
    <xf numFmtId="166" fontId="14" fillId="3" borderId="0" xfId="1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/>
    </xf>
    <xf numFmtId="0" fontId="17" fillId="3" borderId="5" xfId="0" applyFont="1" applyFill="1" applyBorder="1"/>
    <xf numFmtId="0" fontId="14" fillId="3" borderId="1" xfId="0" applyFont="1" applyFill="1" applyBorder="1"/>
    <xf numFmtId="4" fontId="14" fillId="3" borderId="1" xfId="0" applyNumberFormat="1" applyFont="1" applyFill="1" applyBorder="1" applyAlignment="1">
      <alignment horizontal="center"/>
    </xf>
    <xf numFmtId="0" fontId="14" fillId="3" borderId="0" xfId="0" applyFont="1" applyFill="1" applyBorder="1"/>
    <xf numFmtId="49" fontId="15" fillId="3" borderId="0" xfId="2" applyNumberFormat="1" applyFont="1" applyFill="1" applyBorder="1" applyAlignment="1" applyProtection="1"/>
    <xf numFmtId="1" fontId="14" fillId="3" borderId="1" xfId="0" applyNumberFormat="1" applyFont="1" applyFill="1" applyBorder="1"/>
    <xf numFmtId="165" fontId="14" fillId="3" borderId="0" xfId="0" applyNumberFormat="1" applyFont="1" applyFill="1" applyBorder="1" applyAlignment="1">
      <alignment horizontal="center"/>
    </xf>
    <xf numFmtId="2" fontId="14" fillId="3" borderId="0" xfId="0" applyNumberFormat="1" applyFont="1" applyFill="1" applyBorder="1" applyAlignment="1">
      <alignment horizontal="center"/>
    </xf>
    <xf numFmtId="164" fontId="14" fillId="3" borderId="0" xfId="0" applyNumberFormat="1" applyFont="1" applyFill="1" applyBorder="1" applyAlignment="1">
      <alignment horizontal="center"/>
    </xf>
    <xf numFmtId="0" fontId="16" fillId="3" borderId="5" xfId="0" applyFont="1" applyFill="1" applyBorder="1"/>
    <xf numFmtId="1" fontId="14" fillId="3" borderId="1" xfId="0" applyNumberFormat="1" applyFont="1" applyFill="1" applyBorder="1" applyAlignment="1">
      <alignment horizontal="center"/>
    </xf>
    <xf numFmtId="2" fontId="14" fillId="3" borderId="1" xfId="0" quotePrefix="1" applyNumberFormat="1" applyFont="1" applyFill="1" applyBorder="1" applyAlignment="1">
      <alignment horizontal="center"/>
    </xf>
    <xf numFmtId="4" fontId="14" fillId="3" borderId="1" xfId="0" quotePrefix="1" applyNumberFormat="1" applyFont="1" applyFill="1" applyBorder="1" applyAlignment="1">
      <alignment horizontal="center"/>
    </xf>
    <xf numFmtId="49" fontId="14" fillId="3" borderId="0" xfId="2" applyNumberFormat="1" applyFont="1" applyFill="1" applyBorder="1" applyAlignment="1" applyProtection="1"/>
    <xf numFmtId="4" fontId="14" fillId="0" borderId="1" xfId="0" quotePrefix="1" applyNumberFormat="1" applyFont="1" applyFill="1" applyBorder="1" applyAlignment="1">
      <alignment horizontal="center"/>
    </xf>
    <xf numFmtId="4" fontId="14" fillId="3" borderId="0" xfId="0" applyNumberFormat="1" applyFont="1" applyFill="1" applyBorder="1" applyAlignment="1">
      <alignment horizontal="center"/>
    </xf>
    <xf numFmtId="49" fontId="15" fillId="3" borderId="0" xfId="1" applyNumberFormat="1" applyFont="1" applyFill="1" applyBorder="1" applyAlignment="1">
      <alignment horizontal="left"/>
    </xf>
    <xf numFmtId="49" fontId="17" fillId="3" borderId="1" xfId="0" applyNumberFormat="1" applyFont="1" applyFill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13" fillId="0" borderId="5" xfId="0" applyFont="1" applyBorder="1"/>
    <xf numFmtId="0" fontId="14" fillId="0" borderId="1" xfId="0" quotePrefix="1" applyFont="1" applyBorder="1" applyAlignment="1">
      <alignment horizontal="center"/>
    </xf>
    <xf numFmtId="3" fontId="14" fillId="0" borderId="1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49" fontId="15" fillId="0" borderId="0" xfId="2" applyNumberFormat="1" applyFont="1" applyFill="1" applyBorder="1" applyAlignment="1" applyProtection="1"/>
    <xf numFmtId="49" fontId="16" fillId="0" borderId="1" xfId="0" applyNumberFormat="1" applyFont="1" applyBorder="1" applyAlignment="1">
      <alignment horizontal="center"/>
    </xf>
    <xf numFmtId="0" fontId="16" fillId="0" borderId="5" xfId="0" applyFont="1" applyBorder="1"/>
    <xf numFmtId="164" fontId="14" fillId="0" borderId="1" xfId="0" quotePrefix="1" applyNumberFormat="1" applyFont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3" fontId="19" fillId="3" borderId="1" xfId="0" applyNumberFormat="1" applyFont="1" applyFill="1" applyBorder="1" applyAlignment="1">
      <alignment horizontal="center"/>
    </xf>
    <xf numFmtId="167" fontId="15" fillId="3" borderId="0" xfId="1" applyNumberFormat="1" applyFont="1" applyFill="1" applyBorder="1" applyAlignment="1" applyProtection="1">
      <alignment horizontal="center"/>
      <protection locked="0"/>
    </xf>
    <xf numFmtId="49" fontId="15" fillId="3" borderId="0" xfId="1" applyNumberFormat="1" applyFont="1" applyFill="1" applyBorder="1" applyAlignment="1" applyProtection="1">
      <alignment horizontal="left"/>
      <protection locked="0"/>
    </xf>
    <xf numFmtId="1" fontId="14" fillId="3" borderId="1" xfId="0" quotePrefix="1" applyNumberFormat="1" applyFont="1" applyFill="1" applyBorder="1" applyAlignment="1">
      <alignment horizontal="center"/>
    </xf>
    <xf numFmtId="0" fontId="16" fillId="0" borderId="1" xfId="0" applyFont="1" applyBorder="1"/>
    <xf numFmtId="49" fontId="16" fillId="3" borderId="1" xfId="0" applyNumberFormat="1" applyFont="1" applyFill="1" applyBorder="1" applyAlignment="1">
      <alignment horizontal="center"/>
    </xf>
    <xf numFmtId="0" fontId="16" fillId="3" borderId="5" xfId="0" applyFont="1" applyFill="1" applyBorder="1" applyAlignment="1">
      <alignment horizontal="left"/>
    </xf>
    <xf numFmtId="4" fontId="16" fillId="3" borderId="1" xfId="0" applyNumberFormat="1" applyFont="1" applyFill="1" applyBorder="1" applyAlignment="1">
      <alignment horizontal="center"/>
    </xf>
    <xf numFmtId="164" fontId="16" fillId="3" borderId="1" xfId="0" quotePrefix="1" applyNumberFormat="1" applyFont="1" applyFill="1" applyBorder="1" applyAlignment="1">
      <alignment horizontal="center"/>
    </xf>
    <xf numFmtId="167" fontId="19" fillId="3" borderId="0" xfId="1" applyNumberFormat="1" applyFont="1" applyFill="1" applyBorder="1" applyAlignment="1">
      <alignment horizontal="center" vertical="center"/>
    </xf>
    <xf numFmtId="49" fontId="19" fillId="3" borderId="0" xfId="2" applyNumberFormat="1" applyFont="1" applyFill="1" applyBorder="1" applyAlignment="1" applyProtection="1"/>
    <xf numFmtId="166" fontId="19" fillId="3" borderId="0" xfId="1" applyFont="1" applyFill="1" applyBorder="1" applyAlignment="1">
      <alignment horizontal="left" vertical="center" wrapText="1"/>
    </xf>
    <xf numFmtId="0" fontId="19" fillId="3" borderId="0" xfId="0" applyFont="1" applyFill="1"/>
    <xf numFmtId="49" fontId="16" fillId="3" borderId="2" xfId="0" applyNumberFormat="1" applyFont="1" applyFill="1" applyBorder="1" applyAlignment="1">
      <alignment horizontal="center"/>
    </xf>
    <xf numFmtId="0" fontId="16" fillId="3" borderId="1" xfId="0" applyFont="1" applyFill="1" applyBorder="1" applyAlignment="1">
      <alignment horizontal="left"/>
    </xf>
    <xf numFmtId="0" fontId="17" fillId="3" borderId="5" xfId="0" applyFont="1" applyFill="1" applyBorder="1" applyAlignment="1">
      <alignment horizontal="left"/>
    </xf>
    <xf numFmtId="0" fontId="14" fillId="0" borderId="5" xfId="0" applyFont="1" applyBorder="1" applyAlignment="1">
      <alignment horizontal="left"/>
    </xf>
    <xf numFmtId="1" fontId="14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14" fillId="3" borderId="5" xfId="0" applyFont="1" applyFill="1" applyBorder="1" applyAlignment="1">
      <alignment horizontal="left"/>
    </xf>
    <xf numFmtId="164" fontId="14" fillId="3" borderId="10" xfId="0" quotePrefix="1" applyNumberFormat="1" applyFont="1" applyFill="1" applyBorder="1" applyAlignment="1">
      <alignment horizontal="center"/>
    </xf>
    <xf numFmtId="49" fontId="15" fillId="3" borderId="0" xfId="1" applyNumberFormat="1" applyFont="1" applyFill="1" applyBorder="1" applyProtection="1">
      <protection locked="0"/>
    </xf>
    <xf numFmtId="0" fontId="13" fillId="0" borderId="5" xfId="0" applyFont="1" applyBorder="1" applyAlignment="1">
      <alignment horizontal="left"/>
    </xf>
    <xf numFmtId="4" fontId="14" fillId="0" borderId="1" xfId="0" quotePrefix="1" applyNumberFormat="1" applyFont="1" applyBorder="1" applyAlignment="1">
      <alignment horizontal="center"/>
    </xf>
    <xf numFmtId="49" fontId="9" fillId="3" borderId="2" xfId="0" applyNumberFormat="1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0" fontId="9" fillId="3" borderId="2" xfId="0" applyNumberFormat="1" applyFont="1" applyFill="1" applyBorder="1" applyAlignment="1">
      <alignment horizontal="center" wrapText="1"/>
    </xf>
    <xf numFmtId="164" fontId="14" fillId="3" borderId="1" xfId="0" applyNumberFormat="1" applyFont="1" applyFill="1" applyBorder="1" applyAlignment="1">
      <alignment horizontal="right"/>
    </xf>
    <xf numFmtId="0" fontId="13" fillId="3" borderId="6" xfId="0" applyFont="1" applyFill="1" applyBorder="1"/>
    <xf numFmtId="0" fontId="14" fillId="3" borderId="6" xfId="0" applyFont="1" applyFill="1" applyBorder="1"/>
    <xf numFmtId="0" fontId="16" fillId="3" borderId="6" xfId="0" applyFont="1" applyFill="1" applyBorder="1"/>
    <xf numFmtId="0" fontId="13" fillId="0" borderId="6" xfId="0" applyFont="1" applyBorder="1"/>
    <xf numFmtId="0" fontId="14" fillId="0" borderId="1" xfId="0" applyFont="1" applyBorder="1"/>
    <xf numFmtId="4" fontId="14" fillId="0" borderId="1" xfId="0" applyNumberFormat="1" applyFont="1" applyBorder="1" applyAlignment="1">
      <alignment horizontal="center"/>
    </xf>
    <xf numFmtId="0" fontId="14" fillId="0" borderId="5" xfId="0" applyFont="1" applyBorder="1"/>
    <xf numFmtId="166" fontId="15" fillId="0" borderId="0" xfId="1" applyFont="1" applyBorder="1" applyAlignment="1">
      <alignment horizontal="center" vertical="center"/>
    </xf>
    <xf numFmtId="49" fontId="15" fillId="0" borderId="0" xfId="1" applyNumberFormat="1" applyFont="1" applyBorder="1" applyAlignment="1">
      <alignment horizontal="left"/>
    </xf>
    <xf numFmtId="166" fontId="15" fillId="3" borderId="0" xfId="1" applyFont="1" applyFill="1" applyBorder="1" applyAlignment="1">
      <alignment horizontal="center" vertical="center"/>
    </xf>
    <xf numFmtId="1" fontId="14" fillId="0" borderId="1" xfId="0" applyNumberFormat="1" applyFont="1" applyBorder="1" applyAlignment="1">
      <alignment horizontal="right"/>
    </xf>
    <xf numFmtId="0" fontId="14" fillId="2" borderId="5" xfId="0" applyFont="1" applyFill="1" applyBorder="1"/>
    <xf numFmtId="4" fontId="14" fillId="2" borderId="1" xfId="0" applyNumberFormat="1" applyFont="1" applyFill="1" applyBorder="1" applyAlignment="1">
      <alignment horizontal="center"/>
    </xf>
    <xf numFmtId="164" fontId="14" fillId="2" borderId="1" xfId="0" quotePrefix="1" applyNumberFormat="1" applyFont="1" applyFill="1" applyBorder="1" applyAlignment="1">
      <alignment horizontal="center"/>
    </xf>
    <xf numFmtId="0" fontId="14" fillId="2" borderId="5" xfId="0" applyFont="1" applyFill="1" applyBorder="1" applyAlignment="1">
      <alignment horizontal="left"/>
    </xf>
    <xf numFmtId="1" fontId="14" fillId="3" borderId="0" xfId="0" applyNumberFormat="1" applyFont="1" applyFill="1" applyBorder="1" applyAlignment="1">
      <alignment horizontal="center"/>
    </xf>
    <xf numFmtId="0" fontId="13" fillId="0" borderId="1" xfId="0" applyFont="1" applyBorder="1"/>
    <xf numFmtId="0" fontId="20" fillId="0" borderId="1" xfId="0" applyFont="1" applyBorder="1" applyAlignment="1">
      <alignment horizontal="center"/>
    </xf>
    <xf numFmtId="166" fontId="14" fillId="0" borderId="0" xfId="1" applyFont="1" applyBorder="1" applyAlignment="1">
      <alignment horizontal="center" vertical="center"/>
    </xf>
    <xf numFmtId="49" fontId="14" fillId="0" borderId="0" xfId="2" applyNumberFormat="1" applyFont="1" applyFill="1" applyBorder="1" applyAlignment="1" applyProtection="1"/>
    <xf numFmtId="49" fontId="14" fillId="0" borderId="0" xfId="1" applyNumberFormat="1" applyFont="1" applyBorder="1" applyAlignment="1">
      <alignment horizontal="left"/>
    </xf>
    <xf numFmtId="0" fontId="20" fillId="0" borderId="1" xfId="0" quotePrefix="1" applyFont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2" fontId="14" fillId="0" borderId="1" xfId="0" quotePrefix="1" applyNumberFormat="1" applyFont="1" applyFill="1" applyBorder="1" applyAlignment="1">
      <alignment horizontal="center"/>
    </xf>
    <xf numFmtId="49" fontId="14" fillId="0" borderId="1" xfId="0" applyNumberFormat="1" applyFont="1" applyFill="1" applyBorder="1" applyAlignment="1">
      <alignment horizontal="center"/>
    </xf>
    <xf numFmtId="0" fontId="20" fillId="0" borderId="1" xfId="0" quotePrefix="1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49" fontId="20" fillId="0" borderId="1" xfId="0" applyNumberFormat="1" applyFont="1" applyBorder="1" applyAlignment="1">
      <alignment horizontal="center"/>
    </xf>
    <xf numFmtId="0" fontId="20" fillId="2" borderId="1" xfId="0" quotePrefix="1" applyFont="1" applyFill="1" applyBorder="1" applyAlignment="1">
      <alignment horizontal="center"/>
    </xf>
    <xf numFmtId="49" fontId="20" fillId="2" borderId="1" xfId="0" quotePrefix="1" applyNumberFormat="1" applyFont="1" applyFill="1" applyBorder="1" applyAlignment="1">
      <alignment horizontal="center"/>
    </xf>
    <xf numFmtId="0" fontId="13" fillId="2" borderId="5" xfId="0" applyFont="1" applyFill="1" applyBorder="1"/>
    <xf numFmtId="1" fontId="14" fillId="0" borderId="1" xfId="0" quotePrefix="1" applyNumberFormat="1" applyFont="1" applyFill="1" applyBorder="1" applyAlignment="1">
      <alignment horizontal="center"/>
    </xf>
    <xf numFmtId="0" fontId="18" fillId="0" borderId="0" xfId="0" applyFont="1" applyBorder="1"/>
    <xf numFmtId="0" fontId="14" fillId="0" borderId="0" xfId="0" applyFont="1" applyBorder="1"/>
    <xf numFmtId="0" fontId="14" fillId="3" borderId="1" xfId="0" applyFont="1" applyFill="1" applyBorder="1" applyAlignment="1">
      <alignment horizontal="left"/>
    </xf>
    <xf numFmtId="49" fontId="14" fillId="0" borderId="7" xfId="0" applyNumberFormat="1" applyFont="1" applyBorder="1" applyAlignment="1">
      <alignment horizontal="center"/>
    </xf>
    <xf numFmtId="0" fontId="14" fillId="3" borderId="0" xfId="0" applyFont="1" applyFill="1" applyBorder="1" applyAlignment="1">
      <alignment horizontal="left"/>
    </xf>
    <xf numFmtId="49" fontId="21" fillId="0" borderId="0" xfId="0" applyNumberFormat="1" applyFont="1" applyBorder="1" applyAlignment="1">
      <alignment horizontal="left"/>
    </xf>
    <xf numFmtId="0" fontId="21" fillId="3" borderId="0" xfId="0" applyFont="1" applyFill="1" applyBorder="1"/>
    <xf numFmtId="0" fontId="22" fillId="0" borderId="0" xfId="0" applyFont="1" applyBorder="1" applyAlignment="1">
      <alignment horizontal="left"/>
    </xf>
    <xf numFmtId="0" fontId="22" fillId="0" borderId="0" xfId="0" applyFont="1" applyBorder="1" applyAlignment="1"/>
    <xf numFmtId="2" fontId="14" fillId="0" borderId="0" xfId="0" applyNumberFormat="1" applyFont="1" applyBorder="1" applyAlignment="1">
      <alignment horizontal="center"/>
    </xf>
    <xf numFmtId="164" fontId="14" fillId="2" borderId="0" xfId="0" applyNumberFormat="1" applyFont="1" applyFill="1" applyBorder="1" applyAlignment="1">
      <alignment horizontal="center"/>
    </xf>
    <xf numFmtId="0" fontId="22" fillId="0" borderId="0" xfId="0" applyFont="1" applyBorder="1"/>
    <xf numFmtId="0" fontId="14" fillId="0" borderId="0" xfId="0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164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right"/>
    </xf>
    <xf numFmtId="49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/>
    <xf numFmtId="0" fontId="24" fillId="0" borderId="0" xfId="0" applyFont="1" applyBorder="1"/>
    <xf numFmtId="0" fontId="24" fillId="0" borderId="0" xfId="0" applyFont="1"/>
    <xf numFmtId="0" fontId="22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25" fillId="0" borderId="0" xfId="0" applyFont="1" applyBorder="1"/>
    <xf numFmtId="0" fontId="26" fillId="0" borderId="0" xfId="0" applyFont="1" applyBorder="1"/>
    <xf numFmtId="0" fontId="6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4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2" fontId="2" fillId="0" borderId="1" xfId="0" quotePrefix="1" applyNumberFormat="1" applyFont="1" applyFill="1" applyBorder="1" applyAlignment="1">
      <alignment horizontal="center"/>
    </xf>
    <xf numFmtId="2" fontId="2" fillId="3" borderId="1" xfId="0" quotePrefix="1" applyNumberFormat="1" applyFont="1" applyFill="1" applyBorder="1" applyAlignment="1">
      <alignment horizontal="center"/>
    </xf>
    <xf numFmtId="1" fontId="4" fillId="3" borderId="1" xfId="0" quotePrefix="1" applyNumberFormat="1" applyFont="1" applyFill="1" applyBorder="1" applyAlignment="1">
      <alignment horizontal="center"/>
    </xf>
    <xf numFmtId="168" fontId="4" fillId="3" borderId="1" xfId="0" quotePrefix="1" applyNumberFormat="1" applyFont="1" applyFill="1" applyBorder="1" applyAlignment="1">
      <alignment horizontal="center"/>
    </xf>
    <xf numFmtId="1" fontId="2" fillId="3" borderId="1" xfId="0" quotePrefix="1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49" fontId="2" fillId="3" borderId="1" xfId="0" quotePrefix="1" applyNumberFormat="1" applyFont="1" applyFill="1" applyBorder="1" applyAlignment="1">
      <alignment horizontal="center"/>
    </xf>
    <xf numFmtId="0" fontId="2" fillId="3" borderId="5" xfId="0" applyFont="1" applyFill="1" applyBorder="1"/>
    <xf numFmtId="4" fontId="2" fillId="3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164" fontId="2" fillId="3" borderId="1" xfId="0" quotePrefix="1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left"/>
    </xf>
    <xf numFmtId="0" fontId="4" fillId="3" borderId="5" xfId="0" applyFont="1" applyFill="1" applyBorder="1"/>
    <xf numFmtId="0" fontId="2" fillId="0" borderId="1" xfId="0" applyFont="1" applyBorder="1"/>
    <xf numFmtId="0" fontId="2" fillId="3" borderId="1" xfId="0" applyFont="1" applyFill="1" applyBorder="1"/>
    <xf numFmtId="164" fontId="2" fillId="2" borderId="1" xfId="0" quotePrefix="1" applyNumberFormat="1" applyFont="1" applyFill="1" applyBorder="1" applyAlignment="1">
      <alignment horizontal="center"/>
    </xf>
    <xf numFmtId="164" fontId="2" fillId="0" borderId="1" xfId="0" quotePrefix="1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2" fillId="0" borderId="0" xfId="0" quotePrefix="1" applyNumberFormat="1" applyFont="1" applyFill="1" applyBorder="1" applyAlignment="1">
      <alignment horizontal="center"/>
    </xf>
    <xf numFmtId="2" fontId="2" fillId="0" borderId="1" xfId="0" quotePrefix="1" applyNumberFormat="1" applyFont="1" applyBorder="1" applyAlignment="1">
      <alignment horizontal="center"/>
    </xf>
    <xf numFmtId="2" fontId="2" fillId="0" borderId="8" xfId="0" quotePrefix="1" applyNumberFormat="1" applyFont="1" applyBorder="1" applyAlignment="1">
      <alignment horizontal="center"/>
    </xf>
    <xf numFmtId="0" fontId="4" fillId="3" borderId="5" xfId="0" applyFont="1" applyFill="1" applyBorder="1" applyAlignment="1">
      <alignment horizontal="left"/>
    </xf>
    <xf numFmtId="164" fontId="4" fillId="0" borderId="1" xfId="0" quotePrefix="1" applyNumberFormat="1" applyFont="1" applyFill="1" applyBorder="1" applyAlignment="1">
      <alignment horizontal="center"/>
    </xf>
    <xf numFmtId="0" fontId="2" fillId="0" borderId="1" xfId="0" applyFont="1" applyFill="1" applyBorder="1"/>
    <xf numFmtId="0" fontId="2" fillId="2" borderId="1" xfId="0" applyFont="1" applyFill="1" applyBorder="1"/>
    <xf numFmtId="49" fontId="15" fillId="0" borderId="0" xfId="1" applyNumberFormat="1" applyFont="1" applyFill="1" applyBorder="1" applyAlignment="1" applyProtection="1">
      <alignment horizontal="left"/>
      <protection locked="0"/>
    </xf>
    <xf numFmtId="0" fontId="14" fillId="0" borderId="0" xfId="0" applyFont="1" applyFill="1"/>
    <xf numFmtId="166" fontId="15" fillId="0" borderId="0" xfId="1" applyFont="1" applyFill="1" applyBorder="1" applyAlignment="1">
      <alignment horizontal="center" vertical="center"/>
    </xf>
    <xf numFmtId="49" fontId="15" fillId="0" borderId="0" xfId="1" applyNumberFormat="1" applyFont="1" applyFill="1" applyBorder="1" applyAlignment="1">
      <alignment horizontal="left"/>
    </xf>
    <xf numFmtId="0" fontId="2" fillId="3" borderId="1" xfId="0" quotePrefix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" fontId="19" fillId="3" borderId="1" xfId="0" applyNumberFormat="1" applyFont="1" applyFill="1" applyBorder="1" applyAlignment="1">
      <alignment horizontal="center"/>
    </xf>
    <xf numFmtId="2" fontId="19" fillId="3" borderId="1" xfId="0" applyNumberFormat="1" applyFont="1" applyFill="1" applyBorder="1" applyAlignment="1">
      <alignment horizontal="center"/>
    </xf>
    <xf numFmtId="2" fontId="27" fillId="0" borderId="1" xfId="0" applyNumberFormat="1" applyFont="1" applyBorder="1" applyAlignment="1">
      <alignment horizontal="center"/>
    </xf>
    <xf numFmtId="2" fontId="27" fillId="3" borderId="1" xfId="0" applyNumberFormat="1" applyFont="1" applyFill="1" applyBorder="1" applyAlignment="1">
      <alignment horizontal="center"/>
    </xf>
    <xf numFmtId="49" fontId="27" fillId="5" borderId="1" xfId="0" applyNumberFormat="1" applyFont="1" applyFill="1" applyBorder="1" applyAlignment="1">
      <alignment horizontal="center"/>
    </xf>
    <xf numFmtId="0" fontId="2" fillId="5" borderId="5" xfId="0" applyFont="1" applyFill="1" applyBorder="1" applyAlignment="1">
      <alignment horizontal="left"/>
    </xf>
    <xf numFmtId="4" fontId="14" fillId="5" borderId="1" xfId="0" applyNumberFormat="1" applyFont="1" applyFill="1" applyBorder="1" applyAlignment="1">
      <alignment horizontal="center"/>
    </xf>
    <xf numFmtId="1" fontId="14" fillId="5" borderId="1" xfId="0" applyNumberFormat="1" applyFont="1" applyFill="1" applyBorder="1" applyAlignment="1">
      <alignment horizontal="center"/>
    </xf>
    <xf numFmtId="2" fontId="14" fillId="5" borderId="1" xfId="0" applyNumberFormat="1" applyFont="1" applyFill="1" applyBorder="1" applyAlignment="1">
      <alignment horizontal="center"/>
    </xf>
    <xf numFmtId="164" fontId="27" fillId="5" borderId="1" xfId="0" quotePrefix="1" applyNumberFormat="1" applyFont="1" applyFill="1" applyBorder="1" applyAlignment="1">
      <alignment horizontal="center"/>
    </xf>
    <xf numFmtId="49" fontId="27" fillId="0" borderId="1" xfId="0" applyNumberFormat="1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64" fontId="27" fillId="0" borderId="1" xfId="0" quotePrefix="1" applyNumberFormat="1" applyFont="1" applyFill="1" applyBorder="1" applyAlignment="1">
      <alignment horizontal="center"/>
    </xf>
    <xf numFmtId="1" fontId="27" fillId="0" borderId="1" xfId="0" quotePrefix="1" applyNumberFormat="1" applyFont="1" applyFill="1" applyBorder="1" applyAlignment="1">
      <alignment horizontal="center"/>
    </xf>
    <xf numFmtId="1" fontId="27" fillId="0" borderId="10" xfId="0" quotePrefix="1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/>
    </xf>
    <xf numFmtId="0" fontId="13" fillId="0" borderId="5" xfId="0" applyFont="1" applyFill="1" applyBorder="1" applyAlignment="1">
      <alignment horizontal="left"/>
    </xf>
    <xf numFmtId="0" fontId="14" fillId="0" borderId="5" xfId="0" applyFont="1" applyFill="1" applyBorder="1" applyAlignment="1">
      <alignment horizontal="left"/>
    </xf>
    <xf numFmtId="49" fontId="30" fillId="3" borderId="1" xfId="0" applyNumberFormat="1" applyFont="1" applyFill="1" applyBorder="1" applyAlignment="1">
      <alignment horizontal="center"/>
    </xf>
    <xf numFmtId="0" fontId="30" fillId="3" borderId="5" xfId="0" applyFont="1" applyFill="1" applyBorder="1"/>
    <xf numFmtId="49" fontId="27" fillId="3" borderId="1" xfId="0" applyNumberFormat="1" applyFont="1" applyFill="1" applyBorder="1" applyAlignment="1">
      <alignment horizontal="center"/>
    </xf>
    <xf numFmtId="0" fontId="27" fillId="3" borderId="5" xfId="0" applyFont="1" applyFill="1" applyBorder="1"/>
    <xf numFmtId="2" fontId="27" fillId="0" borderId="1" xfId="0" quotePrefix="1" applyNumberFormat="1" applyFont="1" applyBorder="1" applyAlignment="1">
      <alignment horizontal="center"/>
    </xf>
    <xf numFmtId="2" fontId="27" fillId="3" borderId="1" xfId="0" quotePrefix="1" applyNumberFormat="1" applyFont="1" applyFill="1" applyBorder="1" applyAlignment="1">
      <alignment horizontal="center"/>
    </xf>
    <xf numFmtId="0" fontId="14" fillId="0" borderId="1" xfId="0" quotePrefix="1" applyFont="1" applyFill="1" applyBorder="1" applyAlignment="1">
      <alignment horizontal="center"/>
    </xf>
    <xf numFmtId="2" fontId="27" fillId="0" borderId="1" xfId="0" quotePrefix="1" applyNumberFormat="1" applyFont="1" applyFill="1" applyBorder="1" applyAlignment="1">
      <alignment horizontal="center"/>
    </xf>
    <xf numFmtId="0" fontId="27" fillId="3" borderId="1" xfId="0" quotePrefix="1" applyFont="1" applyFill="1" applyBorder="1" applyAlignment="1">
      <alignment horizontal="center"/>
    </xf>
    <xf numFmtId="0" fontId="27" fillId="3" borderId="1" xfId="0" applyFont="1" applyFill="1" applyBorder="1" applyAlignment="1">
      <alignment horizontal="center"/>
    </xf>
    <xf numFmtId="0" fontId="30" fillId="3" borderId="1" xfId="0" applyFont="1" applyFill="1" applyBorder="1" applyAlignment="1">
      <alignment horizontal="center"/>
    </xf>
    <xf numFmtId="49" fontId="27" fillId="0" borderId="1" xfId="0" applyNumberFormat="1" applyFont="1" applyBorder="1" applyAlignment="1">
      <alignment horizontal="center"/>
    </xf>
    <xf numFmtId="0" fontId="27" fillId="0" borderId="5" xfId="0" applyFont="1" applyBorder="1"/>
    <xf numFmtId="0" fontId="27" fillId="0" borderId="1" xfId="0" quotePrefix="1" applyFont="1" applyBorder="1" applyAlignment="1">
      <alignment horizontal="center"/>
    </xf>
    <xf numFmtId="0" fontId="31" fillId="3" borderId="1" xfId="0" quotePrefix="1" applyFont="1" applyFill="1" applyBorder="1" applyAlignment="1">
      <alignment horizontal="center"/>
    </xf>
    <xf numFmtId="49" fontId="27" fillId="6" borderId="8" xfId="0" applyNumberFormat="1" applyFont="1" applyFill="1" applyBorder="1" applyAlignment="1">
      <alignment horizontal="center"/>
    </xf>
    <xf numFmtId="0" fontId="32" fillId="6" borderId="9" xfId="0" applyFont="1" applyFill="1" applyBorder="1" applyAlignment="1">
      <alignment horizontal="left" vertical="center"/>
    </xf>
    <xf numFmtId="0" fontId="35" fillId="0" borderId="0" xfId="0" applyFont="1"/>
    <xf numFmtId="0" fontId="36" fillId="0" borderId="0" xfId="0" applyFont="1"/>
    <xf numFmtId="49" fontId="30" fillId="0" borderId="2" xfId="0" applyNumberFormat="1" applyFont="1" applyBorder="1" applyAlignment="1">
      <alignment horizontal="left"/>
    </xf>
    <xf numFmtId="0" fontId="30" fillId="0" borderId="4" xfId="0" applyFont="1" applyBorder="1" applyAlignment="1">
      <alignment horizontal="left"/>
    </xf>
    <xf numFmtId="0" fontId="30" fillId="0" borderId="2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wrapText="1"/>
    </xf>
    <xf numFmtId="2" fontId="30" fillId="0" borderId="2" xfId="0" applyNumberFormat="1" applyFont="1" applyBorder="1" applyAlignment="1">
      <alignment horizontal="center" wrapText="1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49" fontId="30" fillId="0" borderId="1" xfId="0" applyNumberFormat="1" applyFont="1" applyBorder="1" applyAlignment="1">
      <alignment horizontal="center"/>
    </xf>
    <xf numFmtId="3" fontId="27" fillId="3" borderId="1" xfId="0" applyNumberFormat="1" applyFont="1" applyFill="1" applyBorder="1" applyAlignment="1">
      <alignment horizontal="center"/>
    </xf>
    <xf numFmtId="167" fontId="39" fillId="0" borderId="0" xfId="1" applyNumberFormat="1" applyFont="1" applyAlignment="1">
      <alignment horizontal="center" vertical="center"/>
    </xf>
    <xf numFmtId="49" fontId="39" fillId="0" borderId="0" xfId="2" applyNumberFormat="1" applyFont="1" applyFill="1" applyBorder="1"/>
    <xf numFmtId="166" fontId="39" fillId="0" borderId="0" xfId="1" applyFont="1" applyAlignment="1">
      <alignment horizontal="left" vertical="center" wrapText="1"/>
    </xf>
    <xf numFmtId="0" fontId="40" fillId="0" borderId="0" xfId="0" applyFont="1" applyAlignment="1">
      <alignment horizontal="left" vertical="center"/>
    </xf>
    <xf numFmtId="0" fontId="40" fillId="0" borderId="0" xfId="0" quotePrefix="1" applyFont="1" applyAlignment="1">
      <alignment horizontal="left" vertical="center"/>
    </xf>
    <xf numFmtId="0" fontId="41" fillId="0" borderId="0" xfId="0" applyFont="1"/>
    <xf numFmtId="1" fontId="27" fillId="3" borderId="1" xfId="0" quotePrefix="1" applyNumberFormat="1" applyFont="1" applyFill="1" applyBorder="1" applyAlignment="1">
      <alignment horizontal="center"/>
    </xf>
    <xf numFmtId="49" fontId="27" fillId="3" borderId="1" xfId="0" quotePrefix="1" applyNumberFormat="1" applyFont="1" applyFill="1" applyBorder="1" applyAlignment="1">
      <alignment horizontal="center"/>
    </xf>
    <xf numFmtId="0" fontId="30" fillId="3" borderId="5" xfId="0" applyFont="1" applyFill="1" applyBorder="1" applyAlignment="1">
      <alignment horizontal="left"/>
    </xf>
    <xf numFmtId="1" fontId="27" fillId="3" borderId="1" xfId="0" applyNumberFormat="1" applyFont="1" applyFill="1" applyBorder="1" applyAlignment="1">
      <alignment horizontal="center"/>
    </xf>
    <xf numFmtId="167" fontId="39" fillId="3" borderId="0" xfId="1" applyNumberFormat="1" applyFont="1" applyFill="1" applyAlignment="1">
      <alignment horizontal="center" vertical="center"/>
    </xf>
    <xf numFmtId="49" fontId="39" fillId="3" borderId="0" xfId="2" applyNumberFormat="1" applyFont="1" applyFill="1" applyBorder="1"/>
    <xf numFmtId="166" fontId="39" fillId="3" borderId="0" xfId="1" applyFont="1" applyFill="1" applyAlignment="1">
      <alignment horizontal="left" vertical="center" wrapText="1"/>
    </xf>
    <xf numFmtId="165" fontId="41" fillId="3" borderId="0" xfId="0" applyNumberFormat="1" applyFont="1" applyFill="1" applyAlignment="1">
      <alignment horizontal="center"/>
    </xf>
    <xf numFmtId="2" fontId="41" fillId="3" borderId="0" xfId="0" applyNumberFormat="1" applyFont="1" applyFill="1" applyAlignment="1">
      <alignment horizontal="center"/>
    </xf>
    <xf numFmtId="164" fontId="41" fillId="3" borderId="0" xfId="0" applyNumberFormat="1" applyFont="1" applyFill="1" applyAlignment="1">
      <alignment horizontal="center"/>
    </xf>
    <xf numFmtId="0" fontId="41" fillId="3" borderId="0" xfId="0" applyFont="1" applyFill="1"/>
    <xf numFmtId="1" fontId="27" fillId="0" borderId="1" xfId="0" applyNumberFormat="1" applyFont="1" applyBorder="1" applyAlignment="1">
      <alignment horizontal="center"/>
    </xf>
    <xf numFmtId="2" fontId="27" fillId="3" borderId="1" xfId="1" applyNumberFormat="1" applyFont="1" applyFill="1" applyBorder="1" applyAlignment="1">
      <alignment horizontal="center" vertical="center" wrapText="1"/>
    </xf>
    <xf numFmtId="166" fontId="39" fillId="0" borderId="0" xfId="1" applyFont="1" applyAlignment="1">
      <alignment horizontal="center" vertical="center"/>
    </xf>
    <xf numFmtId="49" fontId="39" fillId="0" borderId="0" xfId="1" applyNumberFormat="1" applyFont="1" applyAlignment="1">
      <alignment horizontal="left"/>
    </xf>
    <xf numFmtId="0" fontId="27" fillId="2" borderId="5" xfId="0" applyFont="1" applyFill="1" applyBorder="1"/>
    <xf numFmtId="2" fontId="27" fillId="2" borderId="1" xfId="0" applyNumberFormat="1" applyFont="1" applyFill="1" applyBorder="1" applyAlignment="1">
      <alignment horizontal="center"/>
    </xf>
    <xf numFmtId="0" fontId="27" fillId="0" borderId="0" xfId="0" applyFont="1"/>
    <xf numFmtId="49" fontId="42" fillId="0" borderId="0" xfId="0" applyNumberFormat="1" applyFont="1" applyAlignment="1">
      <alignment horizontal="left"/>
    </xf>
    <xf numFmtId="0" fontId="43" fillId="0" borderId="0" xfId="0" applyFont="1" applyAlignment="1">
      <alignment horizontal="left"/>
    </xf>
    <xf numFmtId="0" fontId="42" fillId="0" borderId="0" xfId="0" applyFont="1"/>
    <xf numFmtId="2" fontId="43" fillId="0" borderId="0" xfId="0" applyNumberFormat="1" applyFont="1" applyAlignment="1">
      <alignment horizontal="center"/>
    </xf>
    <xf numFmtId="2" fontId="27" fillId="0" borderId="0" xfId="0" applyNumberFormat="1" applyFont="1" applyAlignment="1">
      <alignment horizontal="center"/>
    </xf>
    <xf numFmtId="0" fontId="44" fillId="0" borderId="0" xfId="0" applyFont="1"/>
    <xf numFmtId="0" fontId="43" fillId="0" borderId="0" xfId="0" applyFont="1"/>
    <xf numFmtId="2" fontId="43" fillId="0" borderId="0" xfId="0" quotePrefix="1" applyNumberFormat="1" applyFont="1" applyAlignment="1">
      <alignment horizontal="left"/>
    </xf>
    <xf numFmtId="164" fontId="43" fillId="0" borderId="0" xfId="0" applyNumberFormat="1" applyFont="1" applyAlignment="1">
      <alignment horizontal="left"/>
    </xf>
    <xf numFmtId="2" fontId="43" fillId="0" borderId="0" xfId="0" applyNumberFormat="1" applyFont="1"/>
    <xf numFmtId="49" fontId="22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left"/>
    </xf>
    <xf numFmtId="0" fontId="22" fillId="0" borderId="0" xfId="0" applyFont="1"/>
    <xf numFmtId="0" fontId="22" fillId="0" borderId="0" xfId="0" applyFont="1" applyAlignment="1">
      <alignment horizontal="right"/>
    </xf>
    <xf numFmtId="2" fontId="22" fillId="0" borderId="0" xfId="0" quotePrefix="1" applyNumberFormat="1" applyFont="1" applyAlignment="1">
      <alignment horizontal="center"/>
    </xf>
    <xf numFmtId="2" fontId="22" fillId="0" borderId="0" xfId="0" applyNumberFormat="1" applyFont="1" applyAlignment="1">
      <alignment horizontal="center"/>
    </xf>
    <xf numFmtId="0" fontId="18" fillId="0" borderId="0" xfId="0" applyFont="1"/>
    <xf numFmtId="0" fontId="2" fillId="0" borderId="0" xfId="0" applyFont="1"/>
    <xf numFmtId="0" fontId="22" fillId="0" borderId="0" xfId="0" applyFont="1" applyAlignment="1">
      <alignment horizontal="left"/>
    </xf>
    <xf numFmtId="0" fontId="23" fillId="0" borderId="0" xfId="0" applyFont="1"/>
    <xf numFmtId="2" fontId="22" fillId="0" borderId="0" xfId="0" applyNumberFormat="1" applyFont="1"/>
    <xf numFmtId="2" fontId="24" fillId="0" borderId="0" xfId="0" applyNumberFormat="1" applyFont="1"/>
    <xf numFmtId="2" fontId="24" fillId="0" borderId="0" xfId="0" applyNumberFormat="1" applyFont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25" fillId="0" borderId="0" xfId="0" applyFont="1"/>
    <xf numFmtId="0" fontId="26" fillId="0" borderId="0" xfId="0" applyFont="1"/>
    <xf numFmtId="49" fontId="5" fillId="0" borderId="0" xfId="0" applyNumberFormat="1" applyFont="1" applyAlignment="1">
      <alignment horizontal="center"/>
    </xf>
    <xf numFmtId="49" fontId="27" fillId="7" borderId="8" xfId="0" applyNumberFormat="1" applyFont="1" applyFill="1" applyBorder="1" applyAlignment="1">
      <alignment horizontal="center"/>
    </xf>
    <xf numFmtId="0" fontId="32" fillId="7" borderId="9" xfId="0" applyFont="1" applyFill="1" applyBorder="1" applyAlignment="1">
      <alignment horizontal="left" vertical="center"/>
    </xf>
    <xf numFmtId="0" fontId="30" fillId="0" borderId="9" xfId="0" applyFont="1" applyBorder="1" applyAlignment="1">
      <alignment horizontal="left"/>
    </xf>
    <xf numFmtId="0" fontId="30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 wrapText="1"/>
    </xf>
    <xf numFmtId="2" fontId="30" fillId="0" borderId="1" xfId="0" applyNumberFormat="1" applyFont="1" applyBorder="1" applyAlignment="1">
      <alignment horizontal="center" wrapText="1"/>
    </xf>
    <xf numFmtId="1" fontId="27" fillId="3" borderId="1" xfId="0" applyNumberFormat="1" applyFont="1" applyFill="1" applyBorder="1"/>
    <xf numFmtId="0" fontId="47" fillId="3" borderId="5" xfId="0" applyFont="1" applyFill="1" applyBorder="1"/>
    <xf numFmtId="2" fontId="27" fillId="3" borderId="1" xfId="0" quotePrefix="1" applyNumberFormat="1" applyFont="1" applyFill="1" applyBorder="1" applyAlignment="1">
      <alignment horizontal="center" wrapText="1"/>
    </xf>
    <xf numFmtId="4" fontId="27" fillId="0" borderId="1" xfId="0" quotePrefix="1" applyNumberFormat="1" applyFont="1" applyBorder="1" applyAlignment="1">
      <alignment horizontal="center"/>
    </xf>
    <xf numFmtId="4" fontId="27" fillId="0" borderId="1" xfId="0" applyNumberFormat="1" applyFont="1" applyBorder="1" applyAlignment="1">
      <alignment horizontal="center"/>
    </xf>
    <xf numFmtId="49" fontId="41" fillId="3" borderId="0" xfId="2" applyNumberFormat="1" applyFont="1" applyFill="1" applyBorder="1"/>
    <xf numFmtId="166" fontId="41" fillId="3" borderId="0" xfId="1" applyFont="1" applyFill="1" applyAlignment="1">
      <alignment horizontal="left" vertical="center" wrapText="1"/>
    </xf>
    <xf numFmtId="4" fontId="27" fillId="3" borderId="1" xfId="0" quotePrefix="1" applyNumberFormat="1" applyFont="1" applyFill="1" applyBorder="1" applyAlignment="1">
      <alignment horizontal="center"/>
    </xf>
    <xf numFmtId="4" fontId="41" fillId="3" borderId="0" xfId="0" applyNumberFormat="1" applyFont="1" applyFill="1" applyAlignment="1">
      <alignment horizontal="center"/>
    </xf>
    <xf numFmtId="4" fontId="27" fillId="3" borderId="1" xfId="0" applyNumberFormat="1" applyFont="1" applyFill="1" applyBorder="1" applyAlignment="1">
      <alignment horizontal="center"/>
    </xf>
    <xf numFmtId="167" fontId="41" fillId="3" borderId="0" xfId="1" applyNumberFormat="1" applyFont="1" applyFill="1" applyAlignment="1">
      <alignment horizontal="center" vertical="center"/>
    </xf>
    <xf numFmtId="49" fontId="48" fillId="3" borderId="1" xfId="0" applyNumberFormat="1" applyFont="1" applyFill="1" applyBorder="1" applyAlignment="1">
      <alignment horizontal="center"/>
    </xf>
    <xf numFmtId="0" fontId="30" fillId="0" borderId="5" xfId="0" applyFont="1" applyBorder="1"/>
    <xf numFmtId="0" fontId="27" fillId="0" borderId="1" xfId="0" applyFont="1" applyBorder="1" applyAlignment="1">
      <alignment horizontal="center"/>
    </xf>
    <xf numFmtId="49" fontId="27" fillId="0" borderId="1" xfId="0" quotePrefix="1" applyNumberFormat="1" applyFont="1" applyBorder="1" applyAlignment="1">
      <alignment horizontal="center"/>
    </xf>
    <xf numFmtId="0" fontId="30" fillId="0" borderId="5" xfId="0" applyFont="1" applyBorder="1" applyAlignment="1">
      <alignment horizontal="left"/>
    </xf>
    <xf numFmtId="2" fontId="27" fillId="0" borderId="1" xfId="1" applyNumberFormat="1" applyFont="1" applyBorder="1" applyAlignment="1">
      <alignment horizontal="center" vertical="center" wrapText="1"/>
    </xf>
    <xf numFmtId="0" fontId="27" fillId="0" borderId="5" xfId="0" applyFont="1" applyBorder="1" applyAlignment="1">
      <alignment horizontal="left"/>
    </xf>
    <xf numFmtId="1" fontId="27" fillId="0" borderId="1" xfId="0" quotePrefix="1" applyNumberFormat="1" applyFont="1" applyBorder="1" applyAlignment="1">
      <alignment horizontal="center"/>
    </xf>
    <xf numFmtId="2" fontId="41" fillId="0" borderId="0" xfId="0" applyNumberFormat="1" applyFont="1" applyAlignment="1">
      <alignment horizontal="center"/>
    </xf>
    <xf numFmtId="164" fontId="41" fillId="0" borderId="0" xfId="0" applyNumberFormat="1" applyFont="1" applyAlignment="1">
      <alignment horizontal="center"/>
    </xf>
    <xf numFmtId="167" fontId="41" fillId="0" borderId="0" xfId="1" applyNumberFormat="1" applyFont="1" applyAlignment="1">
      <alignment horizontal="center" vertical="center"/>
    </xf>
    <xf numFmtId="49" fontId="41" fillId="0" borderId="0" xfId="2" applyNumberFormat="1" applyFont="1" applyFill="1" applyBorder="1"/>
    <xf numFmtId="49" fontId="47" fillId="0" borderId="1" xfId="0" applyNumberFormat="1" applyFont="1" applyBorder="1" applyAlignment="1">
      <alignment horizontal="center"/>
    </xf>
    <xf numFmtId="0" fontId="47" fillId="0" borderId="5" xfId="0" applyFont="1" applyBorder="1"/>
    <xf numFmtId="49" fontId="48" fillId="0" borderId="1" xfId="0" applyNumberFormat="1" applyFont="1" applyBorder="1" applyAlignment="1">
      <alignment horizontal="center"/>
    </xf>
    <xf numFmtId="0" fontId="47" fillId="0" borderId="5" xfId="0" applyFont="1" applyBorder="1" applyAlignment="1">
      <alignment horizontal="left"/>
    </xf>
    <xf numFmtId="167" fontId="49" fillId="0" borderId="0" xfId="1" applyNumberFormat="1" applyFont="1" applyAlignment="1">
      <alignment horizontal="center" vertical="center"/>
    </xf>
    <xf numFmtId="49" fontId="49" fillId="0" borderId="0" xfId="2" applyNumberFormat="1" applyFont="1" applyFill="1" applyBorder="1"/>
    <xf numFmtId="0" fontId="49" fillId="0" borderId="0" xfId="0" applyFont="1"/>
    <xf numFmtId="0" fontId="47" fillId="0" borderId="1" xfId="0" applyFont="1" applyBorder="1" applyAlignment="1">
      <alignment horizontal="left"/>
    </xf>
    <xf numFmtId="49" fontId="47" fillId="0" borderId="2" xfId="0" applyNumberFormat="1" applyFont="1" applyBorder="1" applyAlignment="1">
      <alignment horizontal="center"/>
    </xf>
    <xf numFmtId="0" fontId="30" fillId="0" borderId="6" xfId="0" applyFont="1" applyBorder="1"/>
    <xf numFmtId="3" fontId="27" fillId="0" borderId="1" xfId="0" applyNumberFormat="1" applyFont="1" applyBorder="1" applyAlignment="1">
      <alignment horizontal="center"/>
    </xf>
    <xf numFmtId="0" fontId="27" fillId="0" borderId="6" xfId="0" applyFont="1" applyBorder="1"/>
    <xf numFmtId="1" fontId="41" fillId="0" borderId="0" xfId="0" quotePrefix="1" applyNumberFormat="1" applyFont="1" applyAlignment="1">
      <alignment horizontal="center"/>
    </xf>
    <xf numFmtId="49" fontId="27" fillId="0" borderId="0" xfId="0" applyNumberFormat="1" applyFont="1" applyAlignment="1">
      <alignment horizontal="center"/>
    </xf>
    <xf numFmtId="4" fontId="27" fillId="0" borderId="0" xfId="0" applyNumberFormat="1" applyFont="1" applyAlignment="1">
      <alignment horizontal="center"/>
    </xf>
    <xf numFmtId="1" fontId="27" fillId="0" borderId="0" xfId="0" applyNumberFormat="1" applyFont="1" applyAlignment="1">
      <alignment horizontal="center"/>
    </xf>
    <xf numFmtId="2" fontId="27" fillId="0" borderId="0" xfId="0" quotePrefix="1" applyNumberFormat="1" applyFont="1" applyAlignment="1">
      <alignment horizontal="center"/>
    </xf>
    <xf numFmtId="0" fontId="27" fillId="0" borderId="0" xfId="0" quotePrefix="1" applyFont="1" applyAlignment="1">
      <alignment horizontal="center"/>
    </xf>
    <xf numFmtId="4" fontId="43" fillId="0" borderId="0" xfId="0" applyNumberFormat="1" applyFont="1" applyAlignment="1">
      <alignment horizontal="center"/>
    </xf>
    <xf numFmtId="3" fontId="43" fillId="0" borderId="0" xfId="0" quotePrefix="1" applyNumberFormat="1" applyFont="1" applyAlignment="1">
      <alignment horizontal="left"/>
    </xf>
    <xf numFmtId="0" fontId="43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7" fillId="0" borderId="8" xfId="0" applyNumberFormat="1" applyFont="1" applyBorder="1" applyAlignment="1">
      <alignment horizontal="center"/>
    </xf>
    <xf numFmtId="0" fontId="27" fillId="0" borderId="9" xfId="0" applyFont="1" applyBorder="1"/>
    <xf numFmtId="0" fontId="27" fillId="0" borderId="9" xfId="0" quotePrefix="1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2" fontId="27" fillId="0" borderId="9" xfId="0" quotePrefix="1" applyNumberFormat="1" applyFont="1" applyBorder="1" applyAlignment="1">
      <alignment horizontal="center"/>
    </xf>
    <xf numFmtId="2" fontId="27" fillId="0" borderId="5" xfId="0" quotePrefix="1" applyNumberFormat="1" applyFont="1" applyBorder="1" applyAlignment="1">
      <alignment horizontal="center"/>
    </xf>
    <xf numFmtId="2" fontId="30" fillId="0" borderId="9" xfId="0" quotePrefix="1" applyNumberFormat="1" applyFont="1" applyBorder="1" applyAlignment="1">
      <alignment horizontal="center"/>
    </xf>
    <xf numFmtId="2" fontId="30" fillId="3" borderId="9" xfId="1" applyNumberFormat="1" applyFont="1" applyFill="1" applyBorder="1" applyAlignment="1">
      <alignment horizontal="center" vertical="center" wrapText="1"/>
    </xf>
    <xf numFmtId="2" fontId="30" fillId="0" borderId="9" xfId="0" applyNumberFormat="1" applyFont="1" applyBorder="1" applyAlignment="1">
      <alignment horizontal="center"/>
    </xf>
    <xf numFmtId="2" fontId="50" fillId="0" borderId="0" xfId="0" applyNumberFormat="1" applyFont="1" applyAlignment="1">
      <alignment horizontal="center"/>
    </xf>
    <xf numFmtId="2" fontId="51" fillId="0" borderId="0" xfId="0" applyNumberFormat="1" applyFont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4" fillId="0" borderId="10" xfId="0" applyNumberFormat="1" applyFont="1" applyFill="1" applyBorder="1" applyAlignment="1">
      <alignment horizontal="center"/>
    </xf>
    <xf numFmtId="2" fontId="14" fillId="0" borderId="8" xfId="0" applyNumberFormat="1" applyFont="1" applyFill="1" applyBorder="1" applyAlignment="1">
      <alignment horizontal="center"/>
    </xf>
    <xf numFmtId="49" fontId="2" fillId="3" borderId="8" xfId="0" applyNumberFormat="1" applyFont="1" applyFill="1" applyBorder="1" applyAlignment="1">
      <alignment horizontal="center"/>
    </xf>
    <xf numFmtId="0" fontId="2" fillId="3" borderId="9" xfId="0" applyFont="1" applyFill="1" applyBorder="1"/>
    <xf numFmtId="0" fontId="2" fillId="3" borderId="9" xfId="0" quotePrefix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2" fontId="2" fillId="3" borderId="5" xfId="0" quotePrefix="1" applyNumberFormat="1" applyFont="1" applyFill="1" applyBorder="1" applyAlignment="1">
      <alignment horizontal="center"/>
    </xf>
    <xf numFmtId="2" fontId="13" fillId="3" borderId="9" xfId="0" quotePrefix="1" applyNumberFormat="1" applyFont="1" applyFill="1" applyBorder="1" applyAlignment="1">
      <alignment horizontal="center"/>
    </xf>
    <xf numFmtId="49" fontId="14" fillId="3" borderId="8" xfId="0" applyNumberFormat="1" applyFont="1" applyFill="1" applyBorder="1" applyAlignment="1">
      <alignment horizontal="center"/>
    </xf>
    <xf numFmtId="0" fontId="14" fillId="3" borderId="9" xfId="0" applyFont="1" applyFill="1" applyBorder="1" applyAlignment="1">
      <alignment horizontal="left"/>
    </xf>
    <xf numFmtId="4" fontId="14" fillId="3" borderId="9" xfId="0" quotePrefix="1" applyNumberFormat="1" applyFont="1" applyFill="1" applyBorder="1" applyAlignment="1">
      <alignment horizontal="center"/>
    </xf>
    <xf numFmtId="1" fontId="14" fillId="3" borderId="9" xfId="0" applyNumberFormat="1" applyFont="1" applyFill="1" applyBorder="1" applyAlignment="1">
      <alignment horizontal="center"/>
    </xf>
    <xf numFmtId="164" fontId="14" fillId="3" borderId="5" xfId="0" quotePrefix="1" applyNumberFormat="1" applyFont="1" applyFill="1" applyBorder="1" applyAlignment="1">
      <alignment horizontal="center"/>
    </xf>
    <xf numFmtId="2" fontId="13" fillId="3" borderId="9" xfId="0" applyNumberFormat="1" applyFont="1" applyFill="1" applyBorder="1" applyAlignment="1">
      <alignment horizontal="center"/>
    </xf>
    <xf numFmtId="49" fontId="14" fillId="0" borderId="8" xfId="0" applyNumberFormat="1" applyFont="1" applyBorder="1" applyAlignment="1">
      <alignment horizontal="center"/>
    </xf>
    <xf numFmtId="0" fontId="14" fillId="2" borderId="9" xfId="0" applyFont="1" applyFill="1" applyBorder="1" applyAlignment="1">
      <alignment horizontal="left"/>
    </xf>
    <xf numFmtId="4" fontId="14" fillId="2" borderId="9" xfId="0" applyNumberFormat="1" applyFont="1" applyFill="1" applyBorder="1" applyAlignment="1">
      <alignment horizontal="center"/>
    </xf>
    <xf numFmtId="1" fontId="14" fillId="0" borderId="9" xfId="0" applyNumberFormat="1" applyFont="1" applyBorder="1" applyAlignment="1">
      <alignment horizontal="center"/>
    </xf>
    <xf numFmtId="164" fontId="2" fillId="2" borderId="5" xfId="0" quotePrefix="1" applyNumberFormat="1" applyFont="1" applyFill="1" applyBorder="1" applyAlignment="1">
      <alignment horizontal="center"/>
    </xf>
    <xf numFmtId="2" fontId="13" fillId="0" borderId="9" xfId="0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2" fontId="30" fillId="0" borderId="1" xfId="0" applyNumberFormat="1" applyFont="1" applyBorder="1" applyAlignment="1">
      <alignment horizontal="center"/>
    </xf>
    <xf numFmtId="2" fontId="30" fillId="3" borderId="1" xfId="0" applyNumberFormat="1" applyFont="1" applyFill="1" applyBorder="1" applyAlignment="1">
      <alignment horizontal="center"/>
    </xf>
    <xf numFmtId="2" fontId="13" fillId="3" borderId="1" xfId="0" applyNumberFormat="1" applyFont="1" applyFill="1" applyBorder="1" applyAlignment="1">
      <alignment horizontal="center"/>
    </xf>
    <xf numFmtId="165" fontId="13" fillId="3" borderId="1" xfId="0" applyNumberFormat="1" applyFont="1" applyFill="1" applyBorder="1" applyAlignment="1">
      <alignment horizontal="center"/>
    </xf>
    <xf numFmtId="165" fontId="13" fillId="0" borderId="1" xfId="0" applyNumberFormat="1" applyFont="1" applyFill="1" applyBorder="1" applyAlignment="1">
      <alignment horizontal="center"/>
    </xf>
    <xf numFmtId="2" fontId="13" fillId="0" borderId="1" xfId="0" quotePrefix="1" applyNumberFormat="1" applyFont="1" applyFill="1" applyBorder="1" applyAlignment="1">
      <alignment horizontal="center"/>
    </xf>
    <xf numFmtId="2" fontId="13" fillId="3" borderId="0" xfId="0" applyNumberFormat="1" applyFont="1" applyFill="1" applyBorder="1" applyAlignment="1">
      <alignment horizontal="center"/>
    </xf>
    <xf numFmtId="165" fontId="13" fillId="0" borderId="1" xfId="0" applyNumberFormat="1" applyFont="1" applyBorder="1" applyAlignment="1">
      <alignment horizontal="center"/>
    </xf>
    <xf numFmtId="2" fontId="13" fillId="5" borderId="1" xfId="0" applyNumberFormat="1" applyFont="1" applyFill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1" fontId="13" fillId="3" borderId="1" xfId="0" applyNumberFormat="1" applyFont="1" applyFill="1" applyBorder="1" applyAlignment="1">
      <alignment horizontal="center"/>
    </xf>
    <xf numFmtId="4" fontId="13" fillId="2" borderId="0" xfId="0" applyNumberFormat="1" applyFont="1" applyFill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4" fontId="13" fillId="3" borderId="1" xfId="0" applyNumberFormat="1" applyFont="1" applyFill="1" applyBorder="1" applyAlignment="1">
      <alignment horizontal="center"/>
    </xf>
    <xf numFmtId="4" fontId="13" fillId="3" borderId="0" xfId="0" applyNumberFormat="1" applyFont="1" applyFill="1" applyBorder="1" applyAlignment="1">
      <alignment horizontal="center"/>
    </xf>
    <xf numFmtId="4" fontId="21" fillId="3" borderId="0" xfId="0" applyNumberFormat="1" applyFont="1" applyFill="1" applyBorder="1" applyAlignment="1">
      <alignment horizontal="center"/>
    </xf>
    <xf numFmtId="0" fontId="21" fillId="0" borderId="0" xfId="0" applyFont="1" applyBorder="1" applyAlignment="1"/>
    <xf numFmtId="3" fontId="21" fillId="2" borderId="0" xfId="0" quotePrefix="1" applyNumberFormat="1" applyFont="1" applyFill="1" applyBorder="1" applyAlignment="1">
      <alignment horizontal="left"/>
    </xf>
    <xf numFmtId="0" fontId="13" fillId="0" borderId="0" xfId="0" applyFont="1" applyBorder="1"/>
    <xf numFmtId="49" fontId="13" fillId="0" borderId="0" xfId="0" applyNumberFormat="1" applyFont="1" applyBorder="1" applyAlignment="1">
      <alignment horizontal="center"/>
    </xf>
    <xf numFmtId="0" fontId="13" fillId="0" borderId="0" xfId="0" quotePrefix="1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0" fontId="21" fillId="0" borderId="0" xfId="0" applyFont="1" applyBorder="1"/>
    <xf numFmtId="0" fontId="52" fillId="0" borderId="0" xfId="0" applyFont="1" applyBorder="1"/>
    <xf numFmtId="4" fontId="21" fillId="0" borderId="0" xfId="0" applyNumberFormat="1" applyFont="1" applyBorder="1" applyAlignment="1">
      <alignment horizontal="center"/>
    </xf>
    <xf numFmtId="2" fontId="30" fillId="0" borderId="0" xfId="0" applyNumberFormat="1" applyFont="1" applyAlignment="1">
      <alignment horizontal="center"/>
    </xf>
    <xf numFmtId="4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2" fontId="21" fillId="0" borderId="0" xfId="0" quotePrefix="1" applyNumberFormat="1" applyFont="1" applyAlignment="1">
      <alignment horizontal="center"/>
    </xf>
    <xf numFmtId="2" fontId="21" fillId="0" borderId="0" xfId="0" applyNumberFormat="1" applyFont="1" applyAlignment="1">
      <alignment horizontal="center"/>
    </xf>
    <xf numFmtId="2" fontId="21" fillId="0" borderId="0" xfId="0" applyNumberFormat="1" applyFont="1"/>
    <xf numFmtId="2" fontId="52" fillId="0" borderId="0" xfId="0" applyNumberFormat="1" applyFont="1"/>
    <xf numFmtId="2" fontId="26" fillId="0" borderId="0" xfId="0" applyNumberFormat="1" applyFont="1"/>
    <xf numFmtId="0" fontId="45" fillId="7" borderId="9" xfId="0" applyFont="1" applyFill="1" applyBorder="1" applyAlignment="1">
      <alignment horizontal="left" vertical="center"/>
    </xf>
    <xf numFmtId="0" fontId="46" fillId="7" borderId="9" xfId="0" applyFont="1" applyFill="1" applyBorder="1" applyAlignment="1">
      <alignment horizontal="left" vertical="center"/>
    </xf>
    <xf numFmtId="0" fontId="46" fillId="7" borderId="5" xfId="0" applyFont="1" applyFill="1" applyBorder="1" applyAlignment="1">
      <alignment horizontal="left" vertical="center"/>
    </xf>
    <xf numFmtId="0" fontId="28" fillId="3" borderId="9" xfId="0" applyFont="1" applyFill="1" applyBorder="1" applyAlignment="1">
      <alignment horizontal="left" vertical="center"/>
    </xf>
    <xf numFmtId="0" fontId="29" fillId="3" borderId="9" xfId="0" applyFont="1" applyFill="1" applyBorder="1" applyAlignment="1">
      <alignment horizontal="left" vertical="center"/>
    </xf>
    <xf numFmtId="0" fontId="29" fillId="3" borderId="5" xfId="0" applyFont="1" applyFill="1" applyBorder="1" applyAlignment="1">
      <alignment horizontal="left" vertical="center"/>
    </xf>
    <xf numFmtId="0" fontId="33" fillId="6" borderId="9" xfId="0" applyFont="1" applyFill="1" applyBorder="1" applyAlignment="1">
      <alignment horizontal="left" vertical="center"/>
    </xf>
    <xf numFmtId="0" fontId="34" fillId="6" borderId="9" xfId="0" applyFont="1" applyFill="1" applyBorder="1" applyAlignment="1">
      <alignment horizontal="left" vertical="center"/>
    </xf>
    <xf numFmtId="0" fontId="34" fillId="6" borderId="5" xfId="0" applyFont="1" applyFill="1" applyBorder="1" applyAlignment="1">
      <alignment horizontal="left" vertical="center"/>
    </xf>
  </cellXfs>
  <cellStyles count="4">
    <cellStyle name="Excel Built-in Normal" xfId="1" xr:uid="{00000000-0005-0000-0000-000000000000}"/>
    <cellStyle name="Excel Built-in Note" xfId="2" xr:uid="{00000000-0005-0000-0000-000001000000}"/>
    <cellStyle name="Normaali" xfId="0" builtinId="0"/>
    <cellStyle name="Normaali 2" xfId="3" xr:uid="{72C746E0-5E4C-4F2E-B3BC-62F8E9C22729}"/>
  </cellStyles>
  <dxfs count="0"/>
  <tableStyles count="0" defaultTableStyle="TableStyleMedium9" defaultPivotStyle="PivotStyleLight16"/>
  <colors>
    <mruColors>
      <color rgb="FFFA9CA9"/>
      <color rgb="FFF31D3C"/>
      <color rgb="FFF8788A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3.xml"/><Relationship Id="rId3" Type="http://schemas.openxmlformats.org/officeDocument/2006/relationships/chartsheet" Target="chartsheets/sheet3.xml"/><Relationship Id="rId7" Type="http://schemas.openxmlformats.org/officeDocument/2006/relationships/worksheet" Target="worksheets/sheet2.xml"/><Relationship Id="rId12" Type="http://schemas.openxmlformats.org/officeDocument/2006/relationships/calcChain" Target="calcChain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5.xml"/><Relationship Id="rId10" Type="http://schemas.openxmlformats.org/officeDocument/2006/relationships/styles" Target="styles.xml"/><Relationship Id="rId4" Type="http://schemas.openxmlformats.org/officeDocument/2006/relationships/chartsheet" Target="chart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4AFD-486E-BB8B-AFFB26972BE5}"/>
            </c:ext>
          </c:extLst>
        </c:ser>
        <c:ser>
          <c:idx val="1"/>
          <c:order val="1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4AFD-486E-BB8B-AFFB26972BE5}"/>
            </c:ext>
          </c:extLst>
        </c:ser>
        <c:ser>
          <c:idx val="2"/>
          <c:order val="2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4AFD-486E-BB8B-AFFB26972BE5}"/>
            </c:ext>
          </c:extLst>
        </c:ser>
        <c:ser>
          <c:idx val="3"/>
          <c:order val="3"/>
          <c:invertIfNegative val="0"/>
          <c:val>
            <c:numRef>
              <c:f>'20-21'!#REF!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'20-21'!#REF!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4AFD-486E-BB8B-AFFB26972BE5}"/>
            </c:ext>
          </c:extLst>
        </c:ser>
        <c:ser>
          <c:idx val="4"/>
          <c:order val="4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4AFD-486E-BB8B-AFFB26972BE5}"/>
            </c:ext>
          </c:extLst>
        </c:ser>
        <c:ser>
          <c:idx val="5"/>
          <c:order val="5"/>
          <c:invertIfNegative val="0"/>
          <c:val>
            <c:numRef>
              <c:f>'16-17'!#REF!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'16-17'!#REF!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4AFD-486E-BB8B-AFFB26972BE5}"/>
            </c:ext>
          </c:extLst>
        </c:ser>
        <c:ser>
          <c:idx val="6"/>
          <c:order val="6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4AFD-486E-BB8B-AFFB26972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963344"/>
        <c:axId val="115962952"/>
      </c:barChart>
      <c:catAx>
        <c:axId val="115963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5962952"/>
        <c:crosses val="autoZero"/>
        <c:auto val="1"/>
        <c:lblAlgn val="ctr"/>
        <c:lblOffset val="100"/>
        <c:noMultiLvlLbl val="0"/>
      </c:catAx>
      <c:valAx>
        <c:axId val="115962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59633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9228-4550-A0AC-421A4E09FED2}"/>
            </c:ext>
          </c:extLst>
        </c:ser>
        <c:ser>
          <c:idx val="1"/>
          <c:order val="1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9228-4550-A0AC-421A4E09FED2}"/>
            </c:ext>
          </c:extLst>
        </c:ser>
        <c:ser>
          <c:idx val="2"/>
          <c:order val="2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9228-4550-A0AC-421A4E09FED2}"/>
            </c:ext>
          </c:extLst>
        </c:ser>
        <c:ser>
          <c:idx val="3"/>
          <c:order val="3"/>
          <c:invertIfNegative val="0"/>
          <c:val>
            <c:numRef>
              <c:f>'20-21'!#REF!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'20-21'!#REF!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9228-4550-A0AC-421A4E09FED2}"/>
            </c:ext>
          </c:extLst>
        </c:ser>
        <c:ser>
          <c:idx val="4"/>
          <c:order val="4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9228-4550-A0AC-421A4E09FED2}"/>
            </c:ext>
          </c:extLst>
        </c:ser>
        <c:ser>
          <c:idx val="5"/>
          <c:order val="5"/>
          <c:invertIfNegative val="0"/>
          <c:val>
            <c:numRef>
              <c:f>'16-17'!#REF!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'16-17'!#REF!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9228-4550-A0AC-421A4E09FED2}"/>
            </c:ext>
          </c:extLst>
        </c:ser>
        <c:ser>
          <c:idx val="6"/>
          <c:order val="6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9228-4550-A0AC-421A4E09FE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968048"/>
        <c:axId val="115968440"/>
      </c:barChart>
      <c:catAx>
        <c:axId val="115968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5968440"/>
        <c:crosses val="autoZero"/>
        <c:auto val="1"/>
        <c:lblAlgn val="ctr"/>
        <c:lblOffset val="100"/>
        <c:noMultiLvlLbl val="0"/>
      </c:catAx>
      <c:valAx>
        <c:axId val="115968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59680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1145-4AB8-AAFF-B2E915021F36}"/>
            </c:ext>
          </c:extLst>
        </c:ser>
        <c:ser>
          <c:idx val="1"/>
          <c:order val="1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1145-4AB8-AAFF-B2E915021F36}"/>
            </c:ext>
          </c:extLst>
        </c:ser>
        <c:ser>
          <c:idx val="2"/>
          <c:order val="2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1145-4AB8-AAFF-B2E915021F36}"/>
            </c:ext>
          </c:extLst>
        </c:ser>
        <c:ser>
          <c:idx val="3"/>
          <c:order val="3"/>
          <c:invertIfNegative val="0"/>
          <c:val>
            <c:numRef>
              <c:f>'20-21'!#REF!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'20-21'!#REF!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1145-4AB8-AAFF-B2E915021F36}"/>
            </c:ext>
          </c:extLst>
        </c:ser>
        <c:ser>
          <c:idx val="4"/>
          <c:order val="4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1145-4AB8-AAFF-B2E915021F36}"/>
            </c:ext>
          </c:extLst>
        </c:ser>
        <c:ser>
          <c:idx val="5"/>
          <c:order val="5"/>
          <c:invertIfNegative val="0"/>
          <c:val>
            <c:numRef>
              <c:f>'16-17'!#REF!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'16-17'!#REF!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1145-4AB8-AAFF-B2E915021F36}"/>
            </c:ext>
          </c:extLst>
        </c:ser>
        <c:ser>
          <c:idx val="6"/>
          <c:order val="6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1145-4AB8-AAFF-B2E915021F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7725656"/>
        <c:axId val="407725264"/>
      </c:barChart>
      <c:catAx>
        <c:axId val="407725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07725264"/>
        <c:crosses val="autoZero"/>
        <c:auto val="1"/>
        <c:lblAlgn val="ctr"/>
        <c:lblOffset val="100"/>
        <c:noMultiLvlLbl val="0"/>
      </c:catAx>
      <c:valAx>
        <c:axId val="407725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77256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C648-462F-B621-ACC6FA3B05E3}"/>
            </c:ext>
          </c:extLst>
        </c:ser>
        <c:ser>
          <c:idx val="1"/>
          <c:order val="1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C648-462F-B621-ACC6FA3B05E3}"/>
            </c:ext>
          </c:extLst>
        </c:ser>
        <c:ser>
          <c:idx val="2"/>
          <c:order val="2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C648-462F-B621-ACC6FA3B05E3}"/>
            </c:ext>
          </c:extLst>
        </c:ser>
        <c:ser>
          <c:idx val="3"/>
          <c:order val="3"/>
          <c:invertIfNegative val="0"/>
          <c:val>
            <c:numRef>
              <c:f>'20-21'!#REF!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'20-21'!#REF!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C648-462F-B621-ACC6FA3B05E3}"/>
            </c:ext>
          </c:extLst>
        </c:ser>
        <c:ser>
          <c:idx val="4"/>
          <c:order val="4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C648-462F-B621-ACC6FA3B05E3}"/>
            </c:ext>
          </c:extLst>
        </c:ser>
        <c:ser>
          <c:idx val="5"/>
          <c:order val="5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C648-462F-B621-ACC6FA3B0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970008"/>
        <c:axId val="115969616"/>
      </c:barChart>
      <c:catAx>
        <c:axId val="115970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5969616"/>
        <c:crosses val="autoZero"/>
        <c:auto val="1"/>
        <c:lblAlgn val="ctr"/>
        <c:lblOffset val="100"/>
        <c:noMultiLvlLbl val="0"/>
      </c:catAx>
      <c:valAx>
        <c:axId val="115969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59700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DB71-454E-80DC-269225EB5EBF}"/>
            </c:ext>
          </c:extLst>
        </c:ser>
        <c:ser>
          <c:idx val="1"/>
          <c:order val="1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DB71-454E-80DC-269225EB5EBF}"/>
            </c:ext>
          </c:extLst>
        </c:ser>
        <c:ser>
          <c:idx val="2"/>
          <c:order val="2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DB71-454E-80DC-269225EB5EBF}"/>
            </c:ext>
          </c:extLst>
        </c:ser>
        <c:ser>
          <c:idx val="3"/>
          <c:order val="3"/>
          <c:invertIfNegative val="0"/>
          <c:val>
            <c:numRef>
              <c:f>'20-21'!#REF!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'20-21'!#REF!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DB71-454E-80DC-269225EB5EBF}"/>
            </c:ext>
          </c:extLst>
        </c:ser>
        <c:ser>
          <c:idx val="4"/>
          <c:order val="4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DB71-454E-80DC-269225EB5EBF}"/>
            </c:ext>
          </c:extLst>
        </c:ser>
        <c:ser>
          <c:idx val="5"/>
          <c:order val="5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DB71-454E-80DC-269225EB5E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966872"/>
        <c:axId val="523497736"/>
      </c:barChart>
      <c:catAx>
        <c:axId val="115966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23497736"/>
        <c:crosses val="autoZero"/>
        <c:auto val="1"/>
        <c:lblAlgn val="ctr"/>
        <c:lblOffset val="100"/>
        <c:noMultiLvlLbl val="0"/>
      </c:catAx>
      <c:valAx>
        <c:axId val="523497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59668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2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020" cy="6080760"/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4020" cy="6080760"/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4020" cy="6080760"/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4020" cy="6080760"/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4020" cy="6080760"/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556007</xdr:colOff>
      <xdr:row>0</xdr:row>
      <xdr:rowOff>79387</xdr:rowOff>
    </xdr:from>
    <xdr:to>
      <xdr:col>9</xdr:col>
      <xdr:colOff>328449</xdr:colOff>
      <xdr:row>0</xdr:row>
      <xdr:rowOff>522655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B86037CC-3934-4F8E-8E88-78ABBE276C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12227" y="79387"/>
          <a:ext cx="1922129" cy="443268"/>
        </a:xfrm>
        <a:prstGeom prst="rect">
          <a:avLst/>
        </a:prstGeom>
      </xdr:spPr>
    </xdr:pic>
    <xdr:clientData/>
  </xdr:twoCellAnchor>
  <xdr:twoCellAnchor editAs="oneCell">
    <xdr:from>
      <xdr:col>1</xdr:col>
      <xdr:colOff>130806</xdr:colOff>
      <xdr:row>0</xdr:row>
      <xdr:rowOff>142148</xdr:rowOff>
    </xdr:from>
    <xdr:to>
      <xdr:col>2</xdr:col>
      <xdr:colOff>1507894</xdr:colOff>
      <xdr:row>0</xdr:row>
      <xdr:rowOff>476250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3DF62F86-BC45-4B10-B9E7-1298D3560C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7486" y="142148"/>
          <a:ext cx="2314348" cy="334102"/>
        </a:xfrm>
        <a:prstGeom prst="rect">
          <a:avLst/>
        </a:prstGeom>
      </xdr:spPr>
    </xdr:pic>
    <xdr:clientData/>
  </xdr:twoCellAnchor>
  <xdr:oneCellAnchor>
    <xdr:from>
      <xdr:col>1</xdr:col>
      <xdr:colOff>130806</xdr:colOff>
      <xdr:row>47</xdr:row>
      <xdr:rowOff>151756</xdr:rowOff>
    </xdr:from>
    <xdr:ext cx="2235790" cy="325960"/>
    <xdr:pic>
      <xdr:nvPicPr>
        <xdr:cNvPr id="4" name="Kuva 3">
          <a:extLst>
            <a:ext uri="{FF2B5EF4-FFF2-40B4-BE49-F238E27FC236}">
              <a16:creationId xmlns:a16="http://schemas.microsoft.com/office/drawing/2014/main" id="{8AEB469E-7C6F-41FC-B95B-AA7829EDF6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7486" y="7672696"/>
          <a:ext cx="2235790" cy="325960"/>
        </a:xfrm>
        <a:prstGeom prst="rect">
          <a:avLst/>
        </a:prstGeom>
      </xdr:spPr>
    </xdr:pic>
    <xdr:clientData/>
  </xdr:oneCellAnchor>
  <xdr:oneCellAnchor>
    <xdr:from>
      <xdr:col>7</xdr:col>
      <xdr:colOff>606304</xdr:colOff>
      <xdr:row>47</xdr:row>
      <xdr:rowOff>60303</xdr:rowOff>
    </xdr:from>
    <xdr:ext cx="1916907" cy="438540"/>
    <xdr:pic>
      <xdr:nvPicPr>
        <xdr:cNvPr id="5" name="Kuva 4">
          <a:extLst>
            <a:ext uri="{FF2B5EF4-FFF2-40B4-BE49-F238E27FC236}">
              <a16:creationId xmlns:a16="http://schemas.microsoft.com/office/drawing/2014/main" id="{D9381E9D-9E30-4F48-A1D9-F413209DA8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2524" y="7581243"/>
          <a:ext cx="1916907" cy="438540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222892</xdr:colOff>
      <xdr:row>0</xdr:row>
      <xdr:rowOff>88377</xdr:rowOff>
    </xdr:from>
    <xdr:to>
      <xdr:col>2</xdr:col>
      <xdr:colOff>1448268</xdr:colOff>
      <xdr:row>0</xdr:row>
      <xdr:rowOff>595237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B9EB3B2F-07B3-436C-89D7-16C5CF5A3E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7667" y="88377"/>
          <a:ext cx="2139776" cy="506860"/>
        </a:xfrm>
        <a:prstGeom prst="rect">
          <a:avLst/>
        </a:prstGeom>
      </xdr:spPr>
    </xdr:pic>
    <xdr:clientData/>
  </xdr:twoCellAnchor>
  <xdr:oneCellAnchor>
    <xdr:from>
      <xdr:col>1</xdr:col>
      <xdr:colOff>154857</xdr:colOff>
      <xdr:row>79</xdr:row>
      <xdr:rowOff>86917</xdr:rowOff>
    </xdr:from>
    <xdr:ext cx="2141933" cy="507137"/>
    <xdr:pic>
      <xdr:nvPicPr>
        <xdr:cNvPr id="3" name="Kuva 2">
          <a:extLst>
            <a:ext uri="{FF2B5EF4-FFF2-40B4-BE49-F238E27FC236}">
              <a16:creationId xmlns:a16="http://schemas.microsoft.com/office/drawing/2014/main" id="{6891BA94-F192-45FC-922C-431DF34AE2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632" y="13745767"/>
          <a:ext cx="2141933" cy="507137"/>
        </a:xfrm>
        <a:prstGeom prst="rect">
          <a:avLst/>
        </a:prstGeom>
      </xdr:spPr>
    </xdr:pic>
    <xdr:clientData/>
  </xdr:oneCellAnchor>
  <xdr:oneCellAnchor>
    <xdr:from>
      <xdr:col>1</xdr:col>
      <xdr:colOff>201777</xdr:colOff>
      <xdr:row>144</xdr:row>
      <xdr:rowOff>94790</xdr:rowOff>
    </xdr:from>
    <xdr:ext cx="2016218" cy="478357"/>
    <xdr:pic>
      <xdr:nvPicPr>
        <xdr:cNvPr id="4" name="Kuva 3">
          <a:extLst>
            <a:ext uri="{FF2B5EF4-FFF2-40B4-BE49-F238E27FC236}">
              <a16:creationId xmlns:a16="http://schemas.microsoft.com/office/drawing/2014/main" id="{7DA1A2D3-F8DF-414D-A4DF-5955E7AC61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552" y="25088390"/>
          <a:ext cx="2016218" cy="478357"/>
        </a:xfrm>
        <a:prstGeom prst="rect">
          <a:avLst/>
        </a:prstGeom>
      </xdr:spPr>
    </xdr:pic>
    <xdr:clientData/>
  </xdr:oneCellAnchor>
  <xdr:oneCellAnchor>
    <xdr:from>
      <xdr:col>1</xdr:col>
      <xdr:colOff>190499</xdr:colOff>
      <xdr:row>242</xdr:row>
      <xdr:rowOff>109905</xdr:rowOff>
    </xdr:from>
    <xdr:ext cx="2016218" cy="478357"/>
    <xdr:pic>
      <xdr:nvPicPr>
        <xdr:cNvPr id="5" name="Kuva 4">
          <a:extLst>
            <a:ext uri="{FF2B5EF4-FFF2-40B4-BE49-F238E27FC236}">
              <a16:creationId xmlns:a16="http://schemas.microsoft.com/office/drawing/2014/main" id="{068F5810-804E-487C-BA47-CAA0AF01D9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4" y="40543530"/>
          <a:ext cx="2016218" cy="478357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215566</xdr:colOff>
      <xdr:row>1</xdr:row>
      <xdr:rowOff>45928</xdr:rowOff>
    </xdr:from>
    <xdr:to>
      <xdr:col>2</xdr:col>
      <xdr:colOff>1341773</xdr:colOff>
      <xdr:row>1</xdr:row>
      <xdr:rowOff>529294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A1865608-E182-4CEE-80B5-FDE143E563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grayscl/>
        </a:blip>
        <a:stretch>
          <a:fillRect/>
        </a:stretch>
      </xdr:blipFill>
      <xdr:spPr>
        <a:xfrm>
          <a:off x="436546" y="198328"/>
          <a:ext cx="2071087" cy="4833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AD092-C88D-41BF-BEA2-D3E9197081CD}">
  <sheetPr>
    <pageSetUpPr fitToPage="1"/>
  </sheetPr>
  <dimension ref="B1:R128"/>
  <sheetViews>
    <sheetView view="pageLayout" zoomScale="46" zoomScaleNormal="85" zoomScaleSheetLayoutView="90" zoomScalePageLayoutView="46" workbookViewId="0">
      <selection activeCell="G4" sqref="G4"/>
    </sheetView>
  </sheetViews>
  <sheetFormatPr defaultColWidth="8.86328125" defaultRowHeight="12" customHeight="1"/>
  <cols>
    <col min="1" max="1" width="1.53125" customWidth="1"/>
    <col min="2" max="2" width="13.6640625" style="302" customWidth="1"/>
    <col min="3" max="3" width="36.6640625" bestFit="1" customWidth="1"/>
    <col min="4" max="6" width="15.6640625" customWidth="1"/>
    <col min="7" max="7" width="15.6640625" style="422" customWidth="1"/>
    <col min="8" max="10" width="15.6640625" style="299" customWidth="1"/>
    <col min="11" max="11" width="24.53125" style="299" customWidth="1"/>
    <col min="12" max="12" width="14.46484375" style="6" customWidth="1"/>
  </cols>
  <sheetData>
    <row r="1" spans="2:17" s="241" customFormat="1" ht="45.75" customHeight="1">
      <c r="B1" s="303"/>
      <c r="C1" s="304"/>
      <c r="D1" s="423" t="s">
        <v>1083</v>
      </c>
      <c r="E1" s="423"/>
      <c r="F1" s="424"/>
      <c r="G1" s="424"/>
      <c r="H1" s="424"/>
      <c r="I1" s="424"/>
      <c r="J1" s="424"/>
      <c r="K1" s="425"/>
      <c r="L1" s="240"/>
    </row>
    <row r="2" spans="2:17" s="248" customFormat="1" ht="30.6" customHeight="1">
      <c r="B2" s="249" t="s">
        <v>120</v>
      </c>
      <c r="C2" s="305" t="s">
        <v>121</v>
      </c>
      <c r="D2" s="306"/>
      <c r="E2" s="307" t="s">
        <v>1077</v>
      </c>
      <c r="F2" s="308" t="s">
        <v>1076</v>
      </c>
      <c r="G2" s="15" t="s">
        <v>1087</v>
      </c>
      <c r="H2" s="309" t="s">
        <v>1075</v>
      </c>
      <c r="I2" s="309" t="s">
        <v>1073</v>
      </c>
      <c r="J2" s="309" t="s">
        <v>1072</v>
      </c>
      <c r="K2" s="309" t="s">
        <v>117</v>
      </c>
      <c r="L2" s="247"/>
    </row>
    <row r="3" spans="2:17" s="267" customFormat="1" ht="12" customHeight="1">
      <c r="B3" s="223" t="s">
        <v>859</v>
      </c>
      <c r="C3" s="224" t="s">
        <v>860</v>
      </c>
      <c r="D3" s="231"/>
      <c r="E3" s="231"/>
      <c r="F3" s="310"/>
      <c r="G3" s="390"/>
      <c r="H3" s="207"/>
      <c r="I3" s="207"/>
      <c r="J3" s="207"/>
      <c r="K3" s="208"/>
      <c r="L3" s="261"/>
      <c r="M3" s="262"/>
      <c r="N3" s="263"/>
      <c r="O3" s="264"/>
      <c r="P3" s="265"/>
      <c r="Q3" s="266"/>
    </row>
    <row r="4" spans="2:17" s="267" customFormat="1" ht="12" customHeight="1">
      <c r="B4" s="225" t="s">
        <v>861</v>
      </c>
      <c r="C4" s="235" t="s">
        <v>862</v>
      </c>
      <c r="D4" s="225" t="s">
        <v>4</v>
      </c>
      <c r="E4" s="225" t="s">
        <v>863</v>
      </c>
      <c r="F4" s="260">
        <v>1</v>
      </c>
      <c r="G4" s="389">
        <v>57.5</v>
      </c>
      <c r="H4" s="269">
        <v>89.9</v>
      </c>
      <c r="I4" s="269"/>
      <c r="J4" s="269">
        <f>G4*I4</f>
        <v>0</v>
      </c>
      <c r="K4" s="228" t="s">
        <v>864</v>
      </c>
      <c r="L4" s="261"/>
      <c r="M4" s="262"/>
      <c r="N4" s="263"/>
      <c r="O4" s="264"/>
      <c r="P4" s="265"/>
      <c r="Q4" s="266"/>
    </row>
    <row r="5" spans="2:17" s="267" customFormat="1" ht="12" customHeight="1">
      <c r="B5" s="225" t="s">
        <v>865</v>
      </c>
      <c r="C5" s="235" t="s">
        <v>866</v>
      </c>
      <c r="D5" s="258" t="s">
        <v>290</v>
      </c>
      <c r="E5" s="258" t="s">
        <v>867</v>
      </c>
      <c r="F5" s="260">
        <v>1</v>
      </c>
      <c r="G5" s="389">
        <v>57.5</v>
      </c>
      <c r="H5" s="269">
        <v>89.9</v>
      </c>
      <c r="I5" s="269"/>
      <c r="J5" s="269">
        <f t="shared" ref="J5:J46" si="0">G5*I5</f>
        <v>0</v>
      </c>
      <c r="K5" s="228" t="s">
        <v>868</v>
      </c>
      <c r="L5" s="261"/>
      <c r="M5" s="262"/>
      <c r="N5" s="263"/>
      <c r="O5" s="264"/>
      <c r="P5" s="265"/>
      <c r="Q5" s="266"/>
    </row>
    <row r="6" spans="2:17" s="267" customFormat="1" ht="12" customHeight="1">
      <c r="B6" s="225" t="s">
        <v>869</v>
      </c>
      <c r="C6" s="235" t="s">
        <v>870</v>
      </c>
      <c r="D6" s="258" t="s">
        <v>6</v>
      </c>
      <c r="E6" s="258" t="s">
        <v>871</v>
      </c>
      <c r="F6" s="260">
        <v>1</v>
      </c>
      <c r="G6" s="389">
        <v>57.5</v>
      </c>
      <c r="H6" s="269">
        <v>89.9</v>
      </c>
      <c r="I6" s="269"/>
      <c r="J6" s="269">
        <f t="shared" si="0"/>
        <v>0</v>
      </c>
      <c r="K6" s="228" t="s">
        <v>872</v>
      </c>
      <c r="L6" s="261"/>
      <c r="M6" s="262"/>
      <c r="N6" s="263"/>
      <c r="O6" s="264"/>
      <c r="P6" s="265"/>
      <c r="Q6" s="266"/>
    </row>
    <row r="7" spans="2:17" s="267" customFormat="1" ht="12" customHeight="1">
      <c r="B7" s="225" t="s">
        <v>873</v>
      </c>
      <c r="C7" s="311" t="s">
        <v>874</v>
      </c>
      <c r="D7" s="258" t="s">
        <v>530</v>
      </c>
      <c r="E7" s="258" t="s">
        <v>875</v>
      </c>
      <c r="F7" s="260">
        <v>1</v>
      </c>
      <c r="G7" s="389">
        <v>64.5</v>
      </c>
      <c r="H7" s="269">
        <v>99.9</v>
      </c>
      <c r="I7" s="269"/>
      <c r="J7" s="269">
        <f t="shared" si="0"/>
        <v>0</v>
      </c>
      <c r="K7" s="312" t="s">
        <v>876</v>
      </c>
      <c r="L7" s="261"/>
      <c r="M7" s="262"/>
      <c r="N7" s="263"/>
      <c r="O7" s="264"/>
      <c r="P7" s="265"/>
      <c r="Q7" s="266"/>
    </row>
    <row r="8" spans="2:17" s="267" customFormat="1" ht="12" customHeight="1">
      <c r="B8" s="223" t="s">
        <v>877</v>
      </c>
      <c r="C8" s="224" t="s">
        <v>878</v>
      </c>
      <c r="D8" s="231"/>
      <c r="E8" s="231"/>
      <c r="F8" s="310"/>
      <c r="G8" s="389"/>
      <c r="H8" s="207"/>
      <c r="I8" s="207"/>
      <c r="J8" s="269"/>
      <c r="K8" s="208"/>
      <c r="L8" s="261"/>
      <c r="M8" s="262"/>
      <c r="N8" s="263"/>
      <c r="O8" s="264"/>
      <c r="P8" s="265"/>
      <c r="Q8" s="266"/>
    </row>
    <row r="9" spans="2:17" s="267" customFormat="1" ht="12" customHeight="1">
      <c r="B9" s="225" t="s">
        <v>879</v>
      </c>
      <c r="C9" s="235" t="s">
        <v>880</v>
      </c>
      <c r="D9" s="225" t="s">
        <v>4</v>
      </c>
      <c r="E9" s="225" t="s">
        <v>863</v>
      </c>
      <c r="F9" s="260">
        <v>10</v>
      </c>
      <c r="G9" s="389">
        <v>43.5</v>
      </c>
      <c r="H9" s="207">
        <v>59.9</v>
      </c>
      <c r="I9" s="207"/>
      <c r="J9" s="269">
        <f t="shared" si="0"/>
        <v>0</v>
      </c>
      <c r="K9" s="228" t="s">
        <v>881</v>
      </c>
      <c r="L9" s="261"/>
      <c r="M9" s="262"/>
      <c r="N9" s="263"/>
      <c r="O9" s="264"/>
      <c r="P9" s="265"/>
      <c r="Q9" s="266"/>
    </row>
    <row r="10" spans="2:17" s="267" customFormat="1" ht="12" customHeight="1">
      <c r="B10" s="225" t="s">
        <v>882</v>
      </c>
      <c r="C10" s="235" t="s">
        <v>883</v>
      </c>
      <c r="D10" s="258" t="s">
        <v>290</v>
      </c>
      <c r="E10" s="258" t="s">
        <v>867</v>
      </c>
      <c r="F10" s="260">
        <v>10</v>
      </c>
      <c r="G10" s="389">
        <v>43.5</v>
      </c>
      <c r="H10" s="207">
        <v>59.9</v>
      </c>
      <c r="I10" s="207"/>
      <c r="J10" s="269">
        <f t="shared" si="0"/>
        <v>0</v>
      </c>
      <c r="K10" s="228" t="s">
        <v>884</v>
      </c>
      <c r="L10" s="261"/>
      <c r="M10" s="262"/>
      <c r="N10" s="263"/>
      <c r="O10" s="264"/>
      <c r="P10" s="265"/>
      <c r="Q10" s="266"/>
    </row>
    <row r="11" spans="2:17" s="267" customFormat="1" ht="12" customHeight="1">
      <c r="B11" s="225" t="s">
        <v>885</v>
      </c>
      <c r="C11" s="235" t="s">
        <v>886</v>
      </c>
      <c r="D11" s="258" t="s">
        <v>6</v>
      </c>
      <c r="E11" s="258" t="s">
        <v>871</v>
      </c>
      <c r="F11" s="260">
        <v>10</v>
      </c>
      <c r="G11" s="389">
        <v>43.5</v>
      </c>
      <c r="H11" s="207">
        <v>59.9</v>
      </c>
      <c r="I11" s="207"/>
      <c r="J11" s="269">
        <f t="shared" si="0"/>
        <v>0</v>
      </c>
      <c r="K11" s="228" t="s">
        <v>887</v>
      </c>
      <c r="L11" s="261"/>
      <c r="M11" s="262"/>
      <c r="N11" s="263"/>
      <c r="O11" s="264"/>
      <c r="P11" s="265"/>
      <c r="Q11" s="266"/>
    </row>
    <row r="12" spans="2:17" s="267" customFormat="1" ht="12" customHeight="1">
      <c r="B12" s="225" t="s">
        <v>888</v>
      </c>
      <c r="C12" s="311" t="s">
        <v>889</v>
      </c>
      <c r="D12" s="258" t="s">
        <v>530</v>
      </c>
      <c r="E12" s="258" t="s">
        <v>875</v>
      </c>
      <c r="F12" s="260">
        <v>10</v>
      </c>
      <c r="G12" s="389">
        <v>47</v>
      </c>
      <c r="H12" s="207">
        <v>64.900000000000006</v>
      </c>
      <c r="I12" s="207"/>
      <c r="J12" s="269">
        <f t="shared" si="0"/>
        <v>0</v>
      </c>
      <c r="K12" s="312" t="s">
        <v>890</v>
      </c>
      <c r="L12" s="261"/>
      <c r="M12" s="262"/>
      <c r="N12" s="263"/>
      <c r="O12" s="264"/>
      <c r="P12" s="265"/>
      <c r="Q12" s="266"/>
    </row>
    <row r="13" spans="2:17" s="267" customFormat="1" ht="12" customHeight="1">
      <c r="B13" s="223" t="s">
        <v>891</v>
      </c>
      <c r="C13" s="224" t="s">
        <v>892</v>
      </c>
      <c r="D13" s="232"/>
      <c r="E13" s="232"/>
      <c r="F13" s="260"/>
      <c r="G13" s="389"/>
      <c r="H13" s="207"/>
      <c r="I13" s="207"/>
      <c r="J13" s="269"/>
      <c r="K13" s="208"/>
      <c r="L13" s="261"/>
      <c r="M13" s="262"/>
      <c r="N13" s="263"/>
    </row>
    <row r="14" spans="2:17" s="267" customFormat="1" ht="12" customHeight="1">
      <c r="B14" s="234" t="s">
        <v>893</v>
      </c>
      <c r="C14" s="235" t="s">
        <v>894</v>
      </c>
      <c r="D14" s="313" t="s">
        <v>4</v>
      </c>
      <c r="E14" s="313" t="s">
        <v>863</v>
      </c>
      <c r="F14" s="268">
        <v>10</v>
      </c>
      <c r="G14" s="389">
        <v>26</v>
      </c>
      <c r="H14" s="227">
        <v>39.9</v>
      </c>
      <c r="I14" s="227"/>
      <c r="J14" s="269">
        <f t="shared" si="0"/>
        <v>0</v>
      </c>
      <c r="K14" s="228" t="s">
        <v>895</v>
      </c>
      <c r="L14" s="261"/>
      <c r="M14" s="262"/>
      <c r="N14" s="263"/>
    </row>
    <row r="15" spans="2:17" s="267" customFormat="1" ht="12" customHeight="1">
      <c r="B15" s="234" t="s">
        <v>896</v>
      </c>
      <c r="C15" s="235" t="s">
        <v>897</v>
      </c>
      <c r="D15" s="258" t="s">
        <v>290</v>
      </c>
      <c r="E15" s="313" t="s">
        <v>867</v>
      </c>
      <c r="F15" s="268">
        <v>10</v>
      </c>
      <c r="G15" s="389">
        <v>26</v>
      </c>
      <c r="H15" s="227">
        <v>39.9</v>
      </c>
      <c r="I15" s="227"/>
      <c r="J15" s="269">
        <f t="shared" si="0"/>
        <v>0</v>
      </c>
      <c r="K15" s="228" t="s">
        <v>898</v>
      </c>
      <c r="L15" s="261"/>
      <c r="M15" s="262"/>
      <c r="N15" s="263"/>
    </row>
    <row r="16" spans="2:17" s="267" customFormat="1" ht="12" customHeight="1">
      <c r="B16" s="234" t="s">
        <v>899</v>
      </c>
      <c r="C16" s="235" t="s">
        <v>900</v>
      </c>
      <c r="D16" s="314" t="s">
        <v>244</v>
      </c>
      <c r="E16" s="314" t="s">
        <v>871</v>
      </c>
      <c r="F16" s="268">
        <v>10</v>
      </c>
      <c r="G16" s="389">
        <v>26</v>
      </c>
      <c r="H16" s="227">
        <v>39.9</v>
      </c>
      <c r="I16" s="227"/>
      <c r="J16" s="269">
        <f t="shared" si="0"/>
        <v>0</v>
      </c>
      <c r="K16" s="228" t="s">
        <v>901</v>
      </c>
      <c r="L16" s="261"/>
      <c r="M16" s="262"/>
      <c r="N16" s="263"/>
    </row>
    <row r="17" spans="2:17" s="267" customFormat="1" ht="12" customHeight="1">
      <c r="B17" s="234" t="s">
        <v>902</v>
      </c>
      <c r="C17" s="235" t="s">
        <v>903</v>
      </c>
      <c r="D17" s="313" t="s">
        <v>904</v>
      </c>
      <c r="E17" s="313" t="s">
        <v>905</v>
      </c>
      <c r="F17" s="268">
        <v>10</v>
      </c>
      <c r="G17" s="389">
        <v>26</v>
      </c>
      <c r="H17" s="227">
        <v>39.9</v>
      </c>
      <c r="I17" s="227"/>
      <c r="J17" s="269">
        <f t="shared" si="0"/>
        <v>0</v>
      </c>
      <c r="K17" s="228" t="s">
        <v>906</v>
      </c>
      <c r="L17" s="261"/>
      <c r="M17" s="262"/>
      <c r="N17" s="263"/>
    </row>
    <row r="18" spans="2:17" s="267" customFormat="1" ht="12" customHeight="1">
      <c r="B18" s="234" t="s">
        <v>907</v>
      </c>
      <c r="C18" s="235" t="s">
        <v>908</v>
      </c>
      <c r="D18" s="258" t="s">
        <v>530</v>
      </c>
      <c r="E18" s="258" t="s">
        <v>875</v>
      </c>
      <c r="F18" s="260">
        <v>10</v>
      </c>
      <c r="G18" s="389">
        <v>29</v>
      </c>
      <c r="H18" s="227">
        <v>44.9</v>
      </c>
      <c r="I18" s="227"/>
      <c r="J18" s="269">
        <f t="shared" si="0"/>
        <v>0</v>
      </c>
      <c r="K18" s="228" t="s">
        <v>909</v>
      </c>
      <c r="L18" s="261"/>
      <c r="M18" s="262"/>
      <c r="N18" s="263"/>
    </row>
    <row r="19" spans="2:17" s="267" customFormat="1" ht="12" customHeight="1">
      <c r="B19" s="234" t="s">
        <v>910</v>
      </c>
      <c r="C19" s="226" t="s">
        <v>911</v>
      </c>
      <c r="D19" s="258"/>
      <c r="E19" s="258" t="s">
        <v>912</v>
      </c>
      <c r="F19" s="260">
        <v>10</v>
      </c>
      <c r="G19" s="389">
        <v>29</v>
      </c>
      <c r="H19" s="227">
        <v>44.9</v>
      </c>
      <c r="I19" s="227"/>
      <c r="J19" s="269">
        <f t="shared" si="0"/>
        <v>0</v>
      </c>
      <c r="K19" s="228" t="s">
        <v>913</v>
      </c>
      <c r="M19" s="315"/>
      <c r="N19" s="316"/>
      <c r="O19" s="264"/>
      <c r="P19" s="265"/>
      <c r="Q19" s="266"/>
    </row>
    <row r="20" spans="2:17" s="267" customFormat="1" ht="12" customHeight="1">
      <c r="B20" s="223" t="s">
        <v>914</v>
      </c>
      <c r="C20" s="224" t="s">
        <v>915</v>
      </c>
      <c r="D20" s="317"/>
      <c r="E20" s="317"/>
      <c r="F20" s="260"/>
      <c r="G20" s="389"/>
      <c r="H20" s="207"/>
      <c r="I20" s="207"/>
      <c r="J20" s="269"/>
      <c r="K20" s="208"/>
      <c r="L20" s="261"/>
      <c r="M20" s="262"/>
      <c r="N20" s="263"/>
      <c r="O20" s="318"/>
      <c r="P20" s="265"/>
      <c r="Q20" s="266"/>
    </row>
    <row r="21" spans="2:17" s="267" customFormat="1" ht="12" customHeight="1">
      <c r="B21" s="225" t="s">
        <v>916</v>
      </c>
      <c r="C21" s="235" t="s">
        <v>894</v>
      </c>
      <c r="D21" s="317" t="s">
        <v>4</v>
      </c>
      <c r="E21" s="313" t="s">
        <v>863</v>
      </c>
      <c r="F21" s="260">
        <v>1</v>
      </c>
      <c r="G21" s="389">
        <v>81</v>
      </c>
      <c r="H21" s="227">
        <v>115</v>
      </c>
      <c r="I21" s="227"/>
      <c r="J21" s="269">
        <f t="shared" si="0"/>
        <v>0</v>
      </c>
      <c r="K21" s="228" t="s">
        <v>917</v>
      </c>
      <c r="L21" s="261"/>
      <c r="M21" s="262"/>
      <c r="N21" s="263"/>
      <c r="O21" s="264"/>
      <c r="P21" s="265"/>
      <c r="Q21" s="266"/>
    </row>
    <row r="22" spans="2:17" s="267" customFormat="1" ht="12" customHeight="1">
      <c r="B22" s="225" t="s">
        <v>918</v>
      </c>
      <c r="C22" s="235" t="s">
        <v>897</v>
      </c>
      <c r="D22" s="258" t="s">
        <v>290</v>
      </c>
      <c r="E22" s="313" t="s">
        <v>867</v>
      </c>
      <c r="F22" s="260">
        <v>1</v>
      </c>
      <c r="G22" s="389">
        <v>81</v>
      </c>
      <c r="H22" s="227">
        <v>115</v>
      </c>
      <c r="I22" s="227"/>
      <c r="J22" s="269">
        <f t="shared" si="0"/>
        <v>0</v>
      </c>
      <c r="K22" s="228" t="s">
        <v>919</v>
      </c>
      <c r="L22" s="261"/>
      <c r="M22" s="262"/>
      <c r="N22" s="263"/>
      <c r="O22" s="264"/>
      <c r="P22" s="265"/>
      <c r="Q22" s="266"/>
    </row>
    <row r="23" spans="2:17" s="267" customFormat="1" ht="12" customHeight="1">
      <c r="B23" s="225" t="s">
        <v>920</v>
      </c>
      <c r="C23" s="235" t="s">
        <v>900</v>
      </c>
      <c r="D23" s="319" t="s">
        <v>244</v>
      </c>
      <c r="E23" s="314" t="s">
        <v>871</v>
      </c>
      <c r="F23" s="260">
        <v>1</v>
      </c>
      <c r="G23" s="389">
        <v>81</v>
      </c>
      <c r="H23" s="227">
        <v>115</v>
      </c>
      <c r="I23" s="227"/>
      <c r="J23" s="269">
        <f t="shared" si="0"/>
        <v>0</v>
      </c>
      <c r="K23" s="228" t="s">
        <v>921</v>
      </c>
      <c r="L23" s="261"/>
      <c r="M23" s="262"/>
      <c r="N23" s="263"/>
      <c r="O23" s="264"/>
      <c r="P23" s="265"/>
      <c r="Q23" s="266"/>
    </row>
    <row r="24" spans="2:17" s="267" customFormat="1" ht="12" customHeight="1">
      <c r="B24" s="225" t="s">
        <v>922</v>
      </c>
      <c r="C24" s="235" t="s">
        <v>903</v>
      </c>
      <c r="D24" s="313" t="s">
        <v>904</v>
      </c>
      <c r="E24" s="313" t="s">
        <v>905</v>
      </c>
      <c r="F24" s="260">
        <v>1</v>
      </c>
      <c r="G24" s="389">
        <v>81</v>
      </c>
      <c r="H24" s="227">
        <v>115</v>
      </c>
      <c r="I24" s="227"/>
      <c r="J24" s="269">
        <f t="shared" si="0"/>
        <v>0</v>
      </c>
      <c r="K24" s="228" t="s">
        <v>923</v>
      </c>
      <c r="L24" s="261"/>
      <c r="M24" s="262"/>
      <c r="N24" s="263"/>
      <c r="O24" s="264"/>
      <c r="P24" s="265"/>
      <c r="Q24" s="266"/>
    </row>
    <row r="25" spans="2:17" s="267" customFormat="1" ht="12" customHeight="1">
      <c r="B25" s="225" t="s">
        <v>924</v>
      </c>
      <c r="C25" s="235" t="s">
        <v>908</v>
      </c>
      <c r="D25" s="258" t="s">
        <v>530</v>
      </c>
      <c r="E25" s="258" t="s">
        <v>875</v>
      </c>
      <c r="F25" s="260">
        <v>1</v>
      </c>
      <c r="G25" s="389">
        <v>86.5</v>
      </c>
      <c r="H25" s="227">
        <v>125</v>
      </c>
      <c r="I25" s="227"/>
      <c r="J25" s="269">
        <f t="shared" si="0"/>
        <v>0</v>
      </c>
      <c r="K25" s="228" t="s">
        <v>925</v>
      </c>
      <c r="L25" s="261"/>
      <c r="M25" s="262"/>
      <c r="N25" s="263"/>
      <c r="O25" s="264"/>
      <c r="P25" s="265"/>
      <c r="Q25" s="266"/>
    </row>
    <row r="26" spans="2:17" s="267" customFormat="1" ht="12" customHeight="1">
      <c r="B26" s="223" t="s">
        <v>926</v>
      </c>
      <c r="C26" s="224" t="s">
        <v>927</v>
      </c>
      <c r="D26" s="231"/>
      <c r="E26" s="231"/>
      <c r="F26" s="232"/>
      <c r="G26" s="389"/>
      <c r="H26" s="227"/>
      <c r="I26" s="227"/>
      <c r="J26" s="269"/>
      <c r="K26" s="228"/>
      <c r="L26" s="320"/>
      <c r="M26" s="315"/>
      <c r="N26" s="316"/>
    </row>
    <row r="27" spans="2:17" s="267" customFormat="1" ht="12" customHeight="1">
      <c r="B27" s="225" t="s">
        <v>928</v>
      </c>
      <c r="C27" s="226" t="s">
        <v>929</v>
      </c>
      <c r="D27" s="231" t="s">
        <v>4</v>
      </c>
      <c r="E27" s="313" t="s">
        <v>863</v>
      </c>
      <c r="F27" s="232">
        <v>10</v>
      </c>
      <c r="G27" s="389">
        <v>12</v>
      </c>
      <c r="H27" s="227">
        <v>19.899999999999999</v>
      </c>
      <c r="I27" s="227"/>
      <c r="J27" s="269">
        <f t="shared" si="0"/>
        <v>0</v>
      </c>
      <c r="K27" s="228" t="s">
        <v>930</v>
      </c>
      <c r="L27" s="320"/>
      <c r="M27" s="315"/>
      <c r="N27" s="316"/>
    </row>
    <row r="28" spans="2:17" s="267" customFormat="1" ht="12" customHeight="1">
      <c r="B28" s="225" t="s">
        <v>931</v>
      </c>
      <c r="C28" s="226" t="s">
        <v>932</v>
      </c>
      <c r="D28" s="258" t="s">
        <v>290</v>
      </c>
      <c r="E28" s="313" t="s">
        <v>867</v>
      </c>
      <c r="F28" s="232">
        <v>10</v>
      </c>
      <c r="G28" s="389">
        <v>12</v>
      </c>
      <c r="H28" s="227">
        <v>19.899999999999999</v>
      </c>
      <c r="I28" s="227"/>
      <c r="J28" s="269">
        <f t="shared" si="0"/>
        <v>0</v>
      </c>
      <c r="K28" s="228" t="s">
        <v>933</v>
      </c>
      <c r="L28" s="320"/>
      <c r="M28" s="315"/>
      <c r="N28" s="316"/>
    </row>
    <row r="29" spans="2:17" s="267" customFormat="1" ht="12" customHeight="1">
      <c r="B29" s="225" t="s">
        <v>934</v>
      </c>
      <c r="C29" s="226" t="s">
        <v>935</v>
      </c>
      <c r="D29" s="231" t="s">
        <v>102</v>
      </c>
      <c r="E29" s="314" t="s">
        <v>871</v>
      </c>
      <c r="F29" s="232">
        <v>10</v>
      </c>
      <c r="G29" s="389">
        <v>12</v>
      </c>
      <c r="H29" s="227">
        <v>19.899999999999999</v>
      </c>
      <c r="I29" s="227"/>
      <c r="J29" s="269">
        <f t="shared" si="0"/>
        <v>0</v>
      </c>
      <c r="K29" s="228" t="s">
        <v>936</v>
      </c>
      <c r="L29" s="320"/>
      <c r="M29" s="315"/>
      <c r="N29" s="316"/>
    </row>
    <row r="30" spans="2:17" s="267" customFormat="1" ht="12" customHeight="1">
      <c r="B30" s="225" t="s">
        <v>937</v>
      </c>
      <c r="C30" s="226" t="s">
        <v>938</v>
      </c>
      <c r="D30" s="313" t="s">
        <v>904</v>
      </c>
      <c r="E30" s="313" t="s">
        <v>905</v>
      </c>
      <c r="F30" s="232">
        <v>10</v>
      </c>
      <c r="G30" s="389">
        <v>12</v>
      </c>
      <c r="H30" s="227">
        <v>19.899999999999999</v>
      </c>
      <c r="I30" s="227"/>
      <c r="J30" s="269">
        <f t="shared" si="0"/>
        <v>0</v>
      </c>
      <c r="K30" s="228" t="s">
        <v>939</v>
      </c>
      <c r="L30" s="320"/>
      <c r="M30" s="315"/>
      <c r="N30" s="316"/>
    </row>
    <row r="31" spans="2:17" s="267" customFormat="1" ht="12" customHeight="1">
      <c r="B31" s="225" t="s">
        <v>940</v>
      </c>
      <c r="C31" s="226" t="s">
        <v>941</v>
      </c>
      <c r="D31" s="258" t="s">
        <v>530</v>
      </c>
      <c r="E31" s="258" t="s">
        <v>875</v>
      </c>
      <c r="F31" s="232">
        <v>10</v>
      </c>
      <c r="G31" s="389">
        <v>13.5</v>
      </c>
      <c r="H31" s="227">
        <v>22.9</v>
      </c>
      <c r="I31" s="227"/>
      <c r="J31" s="269">
        <f t="shared" si="0"/>
        <v>0</v>
      </c>
      <c r="K31" s="228" t="s">
        <v>942</v>
      </c>
      <c r="L31" s="320"/>
      <c r="M31" s="315"/>
      <c r="N31" s="316"/>
    </row>
    <row r="32" spans="2:17" s="267" customFormat="1" ht="12" customHeight="1">
      <c r="B32" s="225" t="s">
        <v>943</v>
      </c>
      <c r="C32" s="226" t="s">
        <v>944</v>
      </c>
      <c r="D32" s="231" t="s">
        <v>2</v>
      </c>
      <c r="E32" s="231" t="s">
        <v>945</v>
      </c>
      <c r="F32" s="232">
        <v>10</v>
      </c>
      <c r="G32" s="389">
        <v>12</v>
      </c>
      <c r="H32" s="227">
        <v>19.899999999999999</v>
      </c>
      <c r="I32" s="227"/>
      <c r="J32" s="269">
        <f t="shared" si="0"/>
        <v>0</v>
      </c>
      <c r="K32" s="228" t="s">
        <v>946</v>
      </c>
      <c r="L32" s="320"/>
      <c r="M32" s="315"/>
      <c r="N32" s="316"/>
    </row>
    <row r="33" spans="2:14" s="267" customFormat="1" ht="12" customHeight="1">
      <c r="B33" s="321" t="s">
        <v>947</v>
      </c>
      <c r="C33" s="224" t="s">
        <v>948</v>
      </c>
      <c r="D33" s="231"/>
      <c r="E33" s="231"/>
      <c r="F33" s="232"/>
      <c r="G33" s="389"/>
      <c r="H33" s="227"/>
      <c r="I33" s="227"/>
      <c r="J33" s="269"/>
      <c r="K33" s="228"/>
      <c r="L33" s="320"/>
      <c r="M33" s="315"/>
      <c r="N33" s="316"/>
    </row>
    <row r="34" spans="2:14" s="267" customFormat="1" ht="12" customHeight="1">
      <c r="B34" s="225" t="s">
        <v>949</v>
      </c>
      <c r="C34" s="226" t="s">
        <v>950</v>
      </c>
      <c r="D34" s="231" t="s">
        <v>4</v>
      </c>
      <c r="E34" s="313" t="s">
        <v>863</v>
      </c>
      <c r="F34" s="232">
        <v>1</v>
      </c>
      <c r="G34" s="389">
        <v>29</v>
      </c>
      <c r="H34" s="227">
        <v>44.9</v>
      </c>
      <c r="I34" s="227"/>
      <c r="J34" s="269">
        <f t="shared" si="0"/>
        <v>0</v>
      </c>
      <c r="K34" s="228" t="s">
        <v>951</v>
      </c>
      <c r="L34" s="320"/>
      <c r="M34" s="315"/>
      <c r="N34" s="316"/>
    </row>
    <row r="35" spans="2:14" s="267" customFormat="1" ht="12" customHeight="1">
      <c r="B35" s="225" t="s">
        <v>952</v>
      </c>
      <c r="C35" s="226" t="s">
        <v>932</v>
      </c>
      <c r="D35" s="258" t="s">
        <v>290</v>
      </c>
      <c r="E35" s="313" t="s">
        <v>867</v>
      </c>
      <c r="F35" s="232">
        <v>1</v>
      </c>
      <c r="G35" s="389">
        <v>29</v>
      </c>
      <c r="H35" s="227">
        <v>44.9</v>
      </c>
      <c r="I35" s="227"/>
      <c r="J35" s="269">
        <f t="shared" si="0"/>
        <v>0</v>
      </c>
      <c r="K35" s="228" t="s">
        <v>953</v>
      </c>
      <c r="L35" s="320"/>
      <c r="M35" s="315"/>
      <c r="N35" s="316"/>
    </row>
    <row r="36" spans="2:14" s="267" customFormat="1" ht="12" customHeight="1">
      <c r="B36" s="225" t="s">
        <v>954</v>
      </c>
      <c r="C36" s="226" t="s">
        <v>935</v>
      </c>
      <c r="D36" s="231" t="s">
        <v>102</v>
      </c>
      <c r="E36" s="314" t="s">
        <v>871</v>
      </c>
      <c r="F36" s="232">
        <v>1</v>
      </c>
      <c r="G36" s="389">
        <v>29</v>
      </c>
      <c r="H36" s="227">
        <v>44.9</v>
      </c>
      <c r="I36" s="227"/>
      <c r="J36" s="269">
        <f t="shared" si="0"/>
        <v>0</v>
      </c>
      <c r="K36" s="228" t="s">
        <v>955</v>
      </c>
      <c r="L36" s="320"/>
      <c r="M36" s="315"/>
      <c r="N36" s="316"/>
    </row>
    <row r="37" spans="2:14" s="267" customFormat="1" ht="12" customHeight="1">
      <c r="B37" s="225" t="s">
        <v>956</v>
      </c>
      <c r="C37" s="226" t="s">
        <v>938</v>
      </c>
      <c r="D37" s="313" t="s">
        <v>904</v>
      </c>
      <c r="E37" s="313" t="s">
        <v>905</v>
      </c>
      <c r="F37" s="232">
        <v>1</v>
      </c>
      <c r="G37" s="389">
        <v>29</v>
      </c>
      <c r="H37" s="227">
        <v>44.9</v>
      </c>
      <c r="I37" s="227"/>
      <c r="J37" s="269">
        <f t="shared" si="0"/>
        <v>0</v>
      </c>
      <c r="K37" s="228" t="s">
        <v>957</v>
      </c>
      <c r="L37" s="320"/>
      <c r="M37" s="315"/>
      <c r="N37" s="316"/>
    </row>
    <row r="38" spans="2:14" s="267" customFormat="1" ht="12" customHeight="1">
      <c r="B38" s="225" t="s">
        <v>958</v>
      </c>
      <c r="C38" s="226" t="s">
        <v>959</v>
      </c>
      <c r="D38" s="258" t="s">
        <v>530</v>
      </c>
      <c r="E38" s="258" t="s">
        <v>875</v>
      </c>
      <c r="F38" s="232">
        <v>1</v>
      </c>
      <c r="G38" s="389">
        <v>32</v>
      </c>
      <c r="H38" s="227">
        <v>49.9</v>
      </c>
      <c r="I38" s="227"/>
      <c r="J38" s="269">
        <f t="shared" si="0"/>
        <v>0</v>
      </c>
      <c r="K38" s="228" t="s">
        <v>960</v>
      </c>
      <c r="L38" s="320"/>
      <c r="M38" s="315"/>
      <c r="N38" s="316"/>
    </row>
    <row r="39" spans="2:14" s="267" customFormat="1" ht="12" customHeight="1">
      <c r="B39" s="225" t="s">
        <v>961</v>
      </c>
      <c r="C39" s="226" t="s">
        <v>944</v>
      </c>
      <c r="D39" s="231" t="s">
        <v>2</v>
      </c>
      <c r="E39" s="231" t="s">
        <v>945</v>
      </c>
      <c r="F39" s="232">
        <v>1</v>
      </c>
      <c r="G39" s="389">
        <v>29</v>
      </c>
      <c r="H39" s="227">
        <v>44.9</v>
      </c>
      <c r="I39" s="227"/>
      <c r="J39" s="269">
        <f t="shared" si="0"/>
        <v>0</v>
      </c>
      <c r="K39" s="228" t="s">
        <v>962</v>
      </c>
      <c r="L39" s="320"/>
      <c r="M39" s="315"/>
      <c r="N39" s="316"/>
    </row>
    <row r="40" spans="2:14" s="267" customFormat="1" ht="12" customHeight="1">
      <c r="B40" s="249" t="s">
        <v>963</v>
      </c>
      <c r="C40" s="322" t="s">
        <v>964</v>
      </c>
      <c r="D40" s="236"/>
      <c r="E40" s="236"/>
      <c r="F40" s="323"/>
      <c r="G40" s="389"/>
      <c r="H40" s="227"/>
      <c r="I40" s="227"/>
      <c r="J40" s="269"/>
      <c r="K40" s="227"/>
      <c r="L40" s="261"/>
      <c r="M40" s="262"/>
      <c r="N40" s="263"/>
    </row>
    <row r="41" spans="2:14" s="267" customFormat="1" ht="12" customHeight="1">
      <c r="B41" s="234" t="s">
        <v>965</v>
      </c>
      <c r="C41" s="235" t="s">
        <v>929</v>
      </c>
      <c r="D41" s="236" t="s">
        <v>4</v>
      </c>
      <c r="E41" s="313" t="s">
        <v>863</v>
      </c>
      <c r="F41" s="323">
        <v>1</v>
      </c>
      <c r="G41" s="389">
        <v>68</v>
      </c>
      <c r="H41" s="227">
        <v>89.9</v>
      </c>
      <c r="I41" s="227"/>
      <c r="J41" s="269">
        <f t="shared" si="0"/>
        <v>0</v>
      </c>
      <c r="K41" s="227" t="s">
        <v>966</v>
      </c>
      <c r="L41" s="261"/>
      <c r="M41" s="262"/>
      <c r="N41" s="263"/>
    </row>
    <row r="42" spans="2:14" s="267" customFormat="1" ht="12" customHeight="1">
      <c r="B42" s="234" t="s">
        <v>967</v>
      </c>
      <c r="C42" s="235" t="s">
        <v>968</v>
      </c>
      <c r="D42" s="324" t="s">
        <v>290</v>
      </c>
      <c r="E42" s="313" t="s">
        <v>867</v>
      </c>
      <c r="F42" s="323">
        <v>1</v>
      </c>
      <c r="G42" s="389">
        <v>68</v>
      </c>
      <c r="H42" s="227">
        <v>89.9</v>
      </c>
      <c r="I42" s="227"/>
      <c r="J42" s="269">
        <f t="shared" si="0"/>
        <v>0</v>
      </c>
      <c r="K42" s="227" t="s">
        <v>969</v>
      </c>
      <c r="L42" s="261"/>
      <c r="M42" s="262"/>
      <c r="N42" s="263"/>
    </row>
    <row r="43" spans="2:14" s="267" customFormat="1" ht="12" customHeight="1">
      <c r="B43" s="234" t="s">
        <v>970</v>
      </c>
      <c r="C43" s="235" t="s">
        <v>935</v>
      </c>
      <c r="D43" s="236" t="s">
        <v>102</v>
      </c>
      <c r="E43" s="314" t="s">
        <v>871</v>
      </c>
      <c r="F43" s="323">
        <v>1</v>
      </c>
      <c r="G43" s="389">
        <v>68</v>
      </c>
      <c r="H43" s="227">
        <v>89.9</v>
      </c>
      <c r="I43" s="227"/>
      <c r="J43" s="269">
        <f t="shared" si="0"/>
        <v>0</v>
      </c>
      <c r="K43" s="227" t="s">
        <v>971</v>
      </c>
      <c r="L43" s="261"/>
      <c r="M43" s="262"/>
      <c r="N43" s="263"/>
    </row>
    <row r="44" spans="2:14" s="267" customFormat="1" ht="12" customHeight="1">
      <c r="B44" s="234" t="s">
        <v>972</v>
      </c>
      <c r="C44" s="235" t="s">
        <v>938</v>
      </c>
      <c r="D44" s="313" t="s">
        <v>904</v>
      </c>
      <c r="E44" s="313" t="s">
        <v>905</v>
      </c>
      <c r="F44" s="323">
        <v>1</v>
      </c>
      <c r="G44" s="389">
        <v>68</v>
      </c>
      <c r="H44" s="227">
        <v>89.9</v>
      </c>
      <c r="I44" s="227"/>
      <c r="J44" s="269">
        <f t="shared" si="0"/>
        <v>0</v>
      </c>
      <c r="K44" s="227" t="s">
        <v>973</v>
      </c>
      <c r="L44" s="261"/>
      <c r="M44" s="262"/>
      <c r="N44" s="263"/>
    </row>
    <row r="45" spans="2:14" s="267" customFormat="1" ht="12" customHeight="1">
      <c r="B45" s="234" t="s">
        <v>974</v>
      </c>
      <c r="C45" s="235" t="s">
        <v>941</v>
      </c>
      <c r="D45" s="324" t="s">
        <v>530</v>
      </c>
      <c r="E45" s="324" t="s">
        <v>875</v>
      </c>
      <c r="F45" s="323">
        <v>1</v>
      </c>
      <c r="G45" s="389">
        <v>75</v>
      </c>
      <c r="H45" s="227">
        <v>99.9</v>
      </c>
      <c r="I45" s="227"/>
      <c r="J45" s="269">
        <f t="shared" si="0"/>
        <v>0</v>
      </c>
      <c r="K45" s="227" t="s">
        <v>975</v>
      </c>
      <c r="L45" s="261"/>
      <c r="M45" s="262"/>
      <c r="N45" s="263"/>
    </row>
    <row r="46" spans="2:14" s="267" customFormat="1" ht="12" customHeight="1">
      <c r="B46" s="234" t="s">
        <v>976</v>
      </c>
      <c r="C46" s="235" t="s">
        <v>944</v>
      </c>
      <c r="D46" s="236" t="s">
        <v>2</v>
      </c>
      <c r="E46" s="236" t="s">
        <v>945</v>
      </c>
      <c r="F46" s="323">
        <v>1</v>
      </c>
      <c r="G46" s="389">
        <v>68</v>
      </c>
      <c r="H46" s="227">
        <v>89.9</v>
      </c>
      <c r="I46" s="227"/>
      <c r="J46" s="269">
        <f t="shared" si="0"/>
        <v>0</v>
      </c>
      <c r="K46" s="227" t="s">
        <v>977</v>
      </c>
      <c r="L46" s="261"/>
      <c r="M46" s="262"/>
      <c r="N46" s="263"/>
    </row>
    <row r="47" spans="2:14" s="267" customFormat="1" ht="12" customHeight="1">
      <c r="B47" s="356"/>
      <c r="C47" s="357"/>
      <c r="D47" s="358"/>
      <c r="E47" s="358"/>
      <c r="F47" s="359"/>
      <c r="G47" s="364"/>
      <c r="H47" s="360"/>
      <c r="I47" s="362" t="s">
        <v>1074</v>
      </c>
      <c r="J47" s="363">
        <f>SUM(J4:J46)*0.9</f>
        <v>0</v>
      </c>
      <c r="K47" s="361"/>
      <c r="L47" s="261"/>
      <c r="M47" s="262"/>
      <c r="N47" s="263"/>
    </row>
    <row r="48" spans="2:14" s="241" customFormat="1" ht="45.75" customHeight="1">
      <c r="B48" s="303"/>
      <c r="C48" s="304"/>
      <c r="D48" s="423" t="s">
        <v>858</v>
      </c>
      <c r="E48" s="423"/>
      <c r="F48" s="424"/>
      <c r="G48" s="424"/>
      <c r="H48" s="424"/>
      <c r="I48" s="424"/>
      <c r="J48" s="424"/>
      <c r="K48" s="425"/>
      <c r="L48" s="240"/>
    </row>
    <row r="49" spans="2:17" s="267" customFormat="1" ht="31.25" customHeight="1">
      <c r="B49" s="249" t="s">
        <v>120</v>
      </c>
      <c r="C49" s="305" t="s">
        <v>121</v>
      </c>
      <c r="D49" s="306"/>
      <c r="E49" s="307" t="s">
        <v>1077</v>
      </c>
      <c r="F49" s="308" t="s">
        <v>1076</v>
      </c>
      <c r="G49" s="15" t="s">
        <v>1086</v>
      </c>
      <c r="H49" s="309" t="s">
        <v>1075</v>
      </c>
      <c r="I49" s="309" t="s">
        <v>1073</v>
      </c>
      <c r="J49" s="309" t="s">
        <v>1072</v>
      </c>
      <c r="K49" s="309" t="s">
        <v>117</v>
      </c>
      <c r="M49" s="315"/>
      <c r="N49" s="316"/>
    </row>
    <row r="50" spans="2:17" s="267" customFormat="1" ht="12" customHeight="1">
      <c r="B50" s="223" t="s">
        <v>978</v>
      </c>
      <c r="C50" s="259" t="s">
        <v>979</v>
      </c>
      <c r="D50" s="225"/>
      <c r="E50" s="225"/>
      <c r="F50" s="260"/>
      <c r="G50" s="390"/>
      <c r="H50" s="207"/>
      <c r="I50" s="207"/>
      <c r="J50" s="269"/>
      <c r="K50" s="208"/>
      <c r="L50" s="261"/>
      <c r="M50" s="262"/>
      <c r="N50" s="263"/>
      <c r="O50" s="264"/>
      <c r="P50" s="265"/>
      <c r="Q50" s="266"/>
    </row>
    <row r="51" spans="2:17" s="267" customFormat="1" ht="12" customHeight="1">
      <c r="B51" s="234" t="s">
        <v>980</v>
      </c>
      <c r="C51" s="235" t="s">
        <v>981</v>
      </c>
      <c r="D51" s="234" t="s">
        <v>4</v>
      </c>
      <c r="E51" s="225" t="s">
        <v>863</v>
      </c>
      <c r="F51" s="268">
        <v>6</v>
      </c>
      <c r="G51" s="389">
        <v>57.5</v>
      </c>
      <c r="H51" s="269">
        <v>89.9</v>
      </c>
      <c r="I51" s="269"/>
      <c r="J51" s="269">
        <f>G51*I51</f>
        <v>0</v>
      </c>
      <c r="K51" s="257" t="s">
        <v>982</v>
      </c>
      <c r="L51" s="261"/>
      <c r="M51" s="262"/>
      <c r="P51" s="265"/>
      <c r="Q51" s="266"/>
    </row>
    <row r="52" spans="2:17" s="267" customFormat="1" ht="12" customHeight="1">
      <c r="B52" s="234" t="s">
        <v>983</v>
      </c>
      <c r="C52" s="235" t="s">
        <v>984</v>
      </c>
      <c r="D52" s="234" t="s">
        <v>290</v>
      </c>
      <c r="E52" s="258" t="s">
        <v>867</v>
      </c>
      <c r="F52" s="268">
        <v>6</v>
      </c>
      <c r="G52" s="389">
        <v>57.5</v>
      </c>
      <c r="H52" s="269">
        <v>89.9</v>
      </c>
      <c r="I52" s="269"/>
      <c r="J52" s="269">
        <f t="shared" ref="J52:J82" si="1">G52*I52</f>
        <v>0</v>
      </c>
      <c r="K52" s="257" t="s">
        <v>985</v>
      </c>
      <c r="L52" s="261"/>
      <c r="M52" s="262"/>
      <c r="P52" s="265"/>
      <c r="Q52" s="266"/>
    </row>
    <row r="53" spans="2:17" s="267" customFormat="1" ht="12" customHeight="1">
      <c r="B53" s="234" t="s">
        <v>986</v>
      </c>
      <c r="C53" s="235" t="s">
        <v>987</v>
      </c>
      <c r="D53" s="234" t="s">
        <v>6</v>
      </c>
      <c r="E53" s="258" t="s">
        <v>871</v>
      </c>
      <c r="F53" s="268">
        <v>6</v>
      </c>
      <c r="G53" s="389">
        <v>57.5</v>
      </c>
      <c r="H53" s="269">
        <v>89.9</v>
      </c>
      <c r="I53" s="269"/>
      <c r="J53" s="269">
        <f t="shared" si="1"/>
        <v>0</v>
      </c>
      <c r="K53" s="257" t="s">
        <v>988</v>
      </c>
      <c r="L53" s="261"/>
      <c r="M53" s="262"/>
      <c r="P53" s="265"/>
      <c r="Q53" s="266"/>
    </row>
    <row r="54" spans="2:17" s="267" customFormat="1" ht="12" customHeight="1">
      <c r="B54" s="234" t="s">
        <v>989</v>
      </c>
      <c r="C54" s="235" t="s">
        <v>990</v>
      </c>
      <c r="D54" s="234" t="s">
        <v>530</v>
      </c>
      <c r="E54" s="258" t="s">
        <v>875</v>
      </c>
      <c r="F54" s="268">
        <v>6</v>
      </c>
      <c r="G54" s="389">
        <v>64.5</v>
      </c>
      <c r="H54" s="269">
        <v>99.9</v>
      </c>
      <c r="I54" s="269"/>
      <c r="J54" s="269">
        <f t="shared" si="1"/>
        <v>0</v>
      </c>
      <c r="K54" s="257" t="s">
        <v>991</v>
      </c>
      <c r="L54" s="261"/>
      <c r="M54" s="262"/>
      <c r="P54" s="265"/>
      <c r="Q54" s="266"/>
    </row>
    <row r="55" spans="2:17" s="267" customFormat="1" ht="12" customHeight="1">
      <c r="B55" s="249" t="s">
        <v>992</v>
      </c>
      <c r="C55" s="325" t="s">
        <v>993</v>
      </c>
      <c r="D55" s="234"/>
      <c r="E55" s="324"/>
      <c r="F55" s="268"/>
      <c r="G55" s="389"/>
      <c r="H55" s="326"/>
      <c r="I55" s="326"/>
      <c r="J55" s="269"/>
      <c r="K55" s="207"/>
      <c r="L55" s="261"/>
      <c r="M55" s="262"/>
      <c r="P55" s="265"/>
      <c r="Q55" s="266"/>
    </row>
    <row r="56" spans="2:17" s="256" customFormat="1" ht="12" customHeight="1">
      <c r="B56" s="234" t="s">
        <v>994</v>
      </c>
      <c r="C56" s="327" t="s">
        <v>995</v>
      </c>
      <c r="D56" s="234" t="s">
        <v>4</v>
      </c>
      <c r="E56" s="234" t="s">
        <v>863</v>
      </c>
      <c r="F56" s="268">
        <v>6</v>
      </c>
      <c r="G56" s="389">
        <v>43.5</v>
      </c>
      <c r="H56" s="326">
        <v>59.9</v>
      </c>
      <c r="I56" s="326"/>
      <c r="J56" s="269">
        <f t="shared" si="1"/>
        <v>0</v>
      </c>
      <c r="K56" s="328" t="s">
        <v>996</v>
      </c>
      <c r="L56" s="251"/>
      <c r="M56" s="252"/>
      <c r="P56" s="329"/>
      <c r="Q56" s="330"/>
    </row>
    <row r="57" spans="2:17" s="267" customFormat="1" ht="12" customHeight="1">
      <c r="B57" s="234" t="s">
        <v>997</v>
      </c>
      <c r="C57" s="327" t="s">
        <v>998</v>
      </c>
      <c r="D57" s="234" t="s">
        <v>290</v>
      </c>
      <c r="E57" s="324" t="s">
        <v>867</v>
      </c>
      <c r="F57" s="268">
        <v>6</v>
      </c>
      <c r="G57" s="389">
        <v>43.5</v>
      </c>
      <c r="H57" s="326">
        <v>59.9</v>
      </c>
      <c r="I57" s="326"/>
      <c r="J57" s="269">
        <f t="shared" si="1"/>
        <v>0</v>
      </c>
      <c r="K57" s="328" t="s">
        <v>999</v>
      </c>
      <c r="L57" s="261"/>
      <c r="M57" s="262"/>
      <c r="P57" s="265"/>
      <c r="Q57" s="266"/>
    </row>
    <row r="58" spans="2:17" s="256" customFormat="1" ht="12" customHeight="1">
      <c r="B58" s="234" t="s">
        <v>1000</v>
      </c>
      <c r="C58" s="327" t="s">
        <v>1001</v>
      </c>
      <c r="D58" s="234" t="s">
        <v>6</v>
      </c>
      <c r="E58" s="324" t="s">
        <v>871</v>
      </c>
      <c r="F58" s="268">
        <v>6</v>
      </c>
      <c r="G58" s="389">
        <v>43.5</v>
      </c>
      <c r="H58" s="326">
        <v>59.9</v>
      </c>
      <c r="I58" s="326"/>
      <c r="J58" s="269">
        <f t="shared" si="1"/>
        <v>0</v>
      </c>
      <c r="K58" s="328" t="s">
        <v>1002</v>
      </c>
      <c r="L58" s="331"/>
      <c r="M58" s="332"/>
      <c r="P58" s="329"/>
      <c r="Q58" s="330"/>
    </row>
    <row r="59" spans="2:17" s="267" customFormat="1" ht="12" customHeight="1">
      <c r="B59" s="234" t="s">
        <v>1003</v>
      </c>
      <c r="C59" s="327" t="s">
        <v>1004</v>
      </c>
      <c r="D59" s="234" t="s">
        <v>530</v>
      </c>
      <c r="E59" s="324" t="s">
        <v>875</v>
      </c>
      <c r="F59" s="268">
        <v>6</v>
      </c>
      <c r="G59" s="389">
        <v>47</v>
      </c>
      <c r="H59" s="326">
        <v>64.900000000000006</v>
      </c>
      <c r="I59" s="326"/>
      <c r="J59" s="269">
        <f t="shared" si="1"/>
        <v>0</v>
      </c>
      <c r="K59" s="328" t="s">
        <v>1005</v>
      </c>
      <c r="L59" s="261"/>
      <c r="M59" s="262"/>
      <c r="P59" s="265"/>
      <c r="Q59" s="266"/>
    </row>
    <row r="60" spans="2:17" s="267" customFormat="1" ht="12" customHeight="1">
      <c r="B60" s="249" t="s">
        <v>1006</v>
      </c>
      <c r="C60" s="259" t="s">
        <v>1007</v>
      </c>
      <c r="D60" s="234"/>
      <c r="E60" s="258"/>
      <c r="F60" s="268"/>
      <c r="G60" s="389"/>
      <c r="H60" s="269"/>
      <c r="I60" s="269"/>
      <c r="J60" s="269"/>
      <c r="K60" s="208"/>
      <c r="L60" s="261"/>
      <c r="M60" s="262"/>
      <c r="P60" s="265"/>
      <c r="Q60" s="266"/>
    </row>
    <row r="61" spans="2:17" s="267" customFormat="1" ht="12" customHeight="1">
      <c r="B61" s="234" t="s">
        <v>1008</v>
      </c>
      <c r="C61" s="327" t="s">
        <v>1009</v>
      </c>
      <c r="D61" s="234" t="s">
        <v>4</v>
      </c>
      <c r="E61" s="225" t="s">
        <v>863</v>
      </c>
      <c r="F61" s="268">
        <v>6</v>
      </c>
      <c r="G61" s="389">
        <v>26</v>
      </c>
      <c r="H61" s="269">
        <v>39.9</v>
      </c>
      <c r="I61" s="269"/>
      <c r="J61" s="269">
        <f t="shared" si="1"/>
        <v>0</v>
      </c>
      <c r="K61" s="257" t="s">
        <v>1010</v>
      </c>
      <c r="L61" s="261"/>
      <c r="M61" s="262"/>
      <c r="P61" s="265"/>
      <c r="Q61" s="266"/>
    </row>
    <row r="62" spans="2:17" s="267" customFormat="1" ht="12" customHeight="1">
      <c r="B62" s="333" t="s">
        <v>1011</v>
      </c>
      <c r="C62" s="334" t="s">
        <v>1012</v>
      </c>
      <c r="D62" s="234" t="s">
        <v>290</v>
      </c>
      <c r="E62" s="258" t="s">
        <v>867</v>
      </c>
      <c r="F62" s="268">
        <v>6</v>
      </c>
      <c r="G62" s="389">
        <v>26</v>
      </c>
      <c r="H62" s="269">
        <v>39.9</v>
      </c>
      <c r="I62" s="269"/>
      <c r="J62" s="269">
        <f t="shared" si="1"/>
        <v>0</v>
      </c>
      <c r="K62" s="257" t="s">
        <v>1013</v>
      </c>
      <c r="L62" s="261"/>
      <c r="M62" s="262"/>
      <c r="P62" s="265"/>
      <c r="Q62" s="266"/>
    </row>
    <row r="63" spans="2:17" s="267" customFormat="1" ht="12" customHeight="1">
      <c r="B63" s="333" t="s">
        <v>1014</v>
      </c>
      <c r="C63" s="334" t="s">
        <v>1015</v>
      </c>
      <c r="D63" s="234" t="s">
        <v>6</v>
      </c>
      <c r="E63" s="258" t="s">
        <v>871</v>
      </c>
      <c r="F63" s="268">
        <v>6</v>
      </c>
      <c r="G63" s="389">
        <v>26</v>
      </c>
      <c r="H63" s="269">
        <v>39.9</v>
      </c>
      <c r="I63" s="269"/>
      <c r="J63" s="269">
        <f t="shared" si="1"/>
        <v>0</v>
      </c>
      <c r="K63" s="257" t="s">
        <v>1016</v>
      </c>
      <c r="L63" s="261"/>
      <c r="M63" s="262"/>
      <c r="P63" s="265"/>
      <c r="Q63" s="266"/>
    </row>
    <row r="64" spans="2:17" s="267" customFormat="1" ht="12" customHeight="1">
      <c r="B64" s="333" t="s">
        <v>1017</v>
      </c>
      <c r="C64" s="334" t="s">
        <v>1018</v>
      </c>
      <c r="D64" s="234" t="s">
        <v>530</v>
      </c>
      <c r="E64" s="258" t="s">
        <v>875</v>
      </c>
      <c r="F64" s="268"/>
      <c r="G64" s="389">
        <v>29</v>
      </c>
      <c r="H64" s="269">
        <v>44.9</v>
      </c>
      <c r="I64" s="269"/>
      <c r="J64" s="269">
        <f t="shared" si="1"/>
        <v>0</v>
      </c>
      <c r="K64" s="257" t="s">
        <v>1019</v>
      </c>
      <c r="L64" s="261"/>
      <c r="M64" s="262"/>
      <c r="P64" s="265"/>
      <c r="Q64" s="266"/>
    </row>
    <row r="65" spans="2:17" s="267" customFormat="1" ht="12" customHeight="1">
      <c r="B65" s="335" t="s">
        <v>1020</v>
      </c>
      <c r="C65" s="325" t="s">
        <v>1021</v>
      </c>
      <c r="D65" s="236"/>
      <c r="E65" s="236"/>
      <c r="F65" s="268"/>
      <c r="G65" s="389"/>
      <c r="H65" s="326"/>
      <c r="I65" s="326"/>
      <c r="J65" s="269"/>
      <c r="K65" s="207"/>
      <c r="L65" s="261"/>
      <c r="M65" s="262"/>
      <c r="P65" s="265"/>
      <c r="Q65" s="266"/>
    </row>
    <row r="66" spans="2:17" s="339" customFormat="1" ht="12" customHeight="1">
      <c r="B66" s="333" t="s">
        <v>1022</v>
      </c>
      <c r="C66" s="336" t="s">
        <v>1023</v>
      </c>
      <c r="D66" s="234" t="s">
        <v>4</v>
      </c>
      <c r="E66" s="234" t="s">
        <v>863</v>
      </c>
      <c r="F66" s="268">
        <v>6</v>
      </c>
      <c r="G66" s="389">
        <v>12</v>
      </c>
      <c r="H66" s="326">
        <v>19.899999999999999</v>
      </c>
      <c r="I66" s="326"/>
      <c r="J66" s="269">
        <f t="shared" si="1"/>
        <v>0</v>
      </c>
      <c r="K66" s="328" t="s">
        <v>1024</v>
      </c>
      <c r="L66" s="337"/>
      <c r="M66" s="338"/>
    </row>
    <row r="67" spans="2:17" s="339" customFormat="1" ht="12" customHeight="1">
      <c r="B67" s="333" t="s">
        <v>1025</v>
      </c>
      <c r="C67" s="334" t="s">
        <v>1026</v>
      </c>
      <c r="D67" s="234" t="s">
        <v>290</v>
      </c>
      <c r="E67" s="324" t="s">
        <v>867</v>
      </c>
      <c r="F67" s="268">
        <v>6</v>
      </c>
      <c r="G67" s="389">
        <v>12</v>
      </c>
      <c r="H67" s="326">
        <v>19.899999999999999</v>
      </c>
      <c r="I67" s="326"/>
      <c r="J67" s="269">
        <f t="shared" si="1"/>
        <v>0</v>
      </c>
      <c r="K67" s="328" t="s">
        <v>1027</v>
      </c>
      <c r="L67" s="337"/>
      <c r="M67" s="338"/>
    </row>
    <row r="68" spans="2:17" s="339" customFormat="1" ht="12" customHeight="1">
      <c r="B68" s="333" t="s">
        <v>1028</v>
      </c>
      <c r="C68" s="340" t="s">
        <v>1029</v>
      </c>
      <c r="D68" s="234" t="s">
        <v>6</v>
      </c>
      <c r="E68" s="324" t="s">
        <v>871</v>
      </c>
      <c r="F68" s="268">
        <v>6</v>
      </c>
      <c r="G68" s="389">
        <v>12</v>
      </c>
      <c r="H68" s="326">
        <v>19.899999999999999</v>
      </c>
      <c r="I68" s="326"/>
      <c r="J68" s="269">
        <f t="shared" si="1"/>
        <v>0</v>
      </c>
      <c r="K68" s="328" t="s">
        <v>1030</v>
      </c>
      <c r="L68" s="337"/>
      <c r="M68" s="338"/>
    </row>
    <row r="69" spans="2:17" s="339" customFormat="1" ht="12" customHeight="1">
      <c r="B69" s="333" t="s">
        <v>1031</v>
      </c>
      <c r="C69" s="334" t="s">
        <v>1032</v>
      </c>
      <c r="D69" s="234" t="s">
        <v>530</v>
      </c>
      <c r="E69" s="324" t="s">
        <v>875</v>
      </c>
      <c r="F69" s="268">
        <v>6</v>
      </c>
      <c r="G69" s="389">
        <v>13.5</v>
      </c>
      <c r="H69" s="326">
        <v>22.9</v>
      </c>
      <c r="I69" s="326"/>
      <c r="J69" s="269">
        <f t="shared" si="1"/>
        <v>0</v>
      </c>
      <c r="K69" s="328" t="s">
        <v>1033</v>
      </c>
      <c r="L69" s="337"/>
      <c r="M69" s="338"/>
    </row>
    <row r="70" spans="2:17" s="339" customFormat="1" ht="12" customHeight="1">
      <c r="B70" s="335" t="s">
        <v>1034</v>
      </c>
      <c r="C70" s="325" t="s">
        <v>1035</v>
      </c>
      <c r="D70" s="234"/>
      <c r="E70" s="324"/>
      <c r="F70" s="268"/>
      <c r="G70" s="389"/>
      <c r="H70" s="326"/>
      <c r="I70" s="326"/>
      <c r="J70" s="269"/>
      <c r="K70" s="207"/>
      <c r="L70" s="337"/>
      <c r="M70" s="338"/>
    </row>
    <row r="71" spans="2:17" s="339" customFormat="1" ht="12" customHeight="1">
      <c r="B71" s="341" t="s">
        <v>1036</v>
      </c>
      <c r="C71" s="340" t="s">
        <v>1037</v>
      </c>
      <c r="D71" s="234"/>
      <c r="E71" s="234" t="s">
        <v>1038</v>
      </c>
      <c r="F71" s="268">
        <v>6</v>
      </c>
      <c r="G71" s="389">
        <v>12</v>
      </c>
      <c r="H71" s="326">
        <v>19.899999999999999</v>
      </c>
      <c r="I71" s="326"/>
      <c r="J71" s="269">
        <f t="shared" si="1"/>
        <v>0</v>
      </c>
      <c r="K71" s="328" t="s">
        <v>1039</v>
      </c>
      <c r="L71" s="337"/>
      <c r="M71" s="338"/>
    </row>
    <row r="72" spans="2:17" s="267" customFormat="1" ht="12" customHeight="1">
      <c r="B72" s="234" t="s">
        <v>1040</v>
      </c>
      <c r="C72" s="327" t="s">
        <v>1041</v>
      </c>
      <c r="D72" s="234"/>
      <c r="E72" s="324" t="s">
        <v>1042</v>
      </c>
      <c r="F72" s="268">
        <v>6</v>
      </c>
      <c r="G72" s="389">
        <v>47</v>
      </c>
      <c r="H72" s="326">
        <v>64.900000000000006</v>
      </c>
      <c r="I72" s="326"/>
      <c r="J72" s="269">
        <f t="shared" si="1"/>
        <v>0</v>
      </c>
      <c r="K72" s="328" t="s">
        <v>1043</v>
      </c>
      <c r="L72" s="261"/>
      <c r="M72" s="262"/>
      <c r="P72" s="265"/>
      <c r="Q72" s="266"/>
    </row>
    <row r="73" spans="2:17" s="339" customFormat="1" ht="12" customHeight="1">
      <c r="B73" s="333" t="s">
        <v>1044</v>
      </c>
      <c r="C73" s="334" t="s">
        <v>1045</v>
      </c>
      <c r="D73" s="234"/>
      <c r="E73" s="324" t="s">
        <v>1042</v>
      </c>
      <c r="F73" s="268">
        <v>6</v>
      </c>
      <c r="G73" s="389">
        <v>13.5</v>
      </c>
      <c r="H73" s="326">
        <v>22.9</v>
      </c>
      <c r="I73" s="326"/>
      <c r="J73" s="269">
        <f t="shared" si="1"/>
        <v>0</v>
      </c>
      <c r="K73" s="328" t="s">
        <v>1046</v>
      </c>
      <c r="L73" s="337"/>
      <c r="M73" s="338"/>
    </row>
    <row r="74" spans="2:17" s="339" customFormat="1" ht="12" customHeight="1">
      <c r="B74" s="335" t="s">
        <v>1047</v>
      </c>
      <c r="C74" s="325" t="s">
        <v>1048</v>
      </c>
      <c r="D74" s="234"/>
      <c r="E74" s="324"/>
      <c r="F74" s="268"/>
      <c r="G74" s="389"/>
      <c r="H74" s="326"/>
      <c r="I74" s="326"/>
      <c r="J74" s="269"/>
      <c r="K74" s="207"/>
      <c r="L74" s="337"/>
      <c r="M74" s="338"/>
    </row>
    <row r="75" spans="2:17" s="339" customFormat="1" ht="12" customHeight="1">
      <c r="B75" s="341" t="s">
        <v>1049</v>
      </c>
      <c r="C75" s="340" t="s">
        <v>1050</v>
      </c>
      <c r="D75" s="234"/>
      <c r="E75" s="234" t="s">
        <v>1038</v>
      </c>
      <c r="F75" s="268">
        <v>6</v>
      </c>
      <c r="G75" s="389">
        <v>12</v>
      </c>
      <c r="H75" s="326">
        <v>19.899999999999999</v>
      </c>
      <c r="I75" s="326"/>
      <c r="J75" s="269">
        <f t="shared" si="1"/>
        <v>0</v>
      </c>
      <c r="K75" s="328" t="s">
        <v>1051</v>
      </c>
      <c r="L75" s="337"/>
      <c r="M75" s="338"/>
    </row>
    <row r="76" spans="2:17" s="339" customFormat="1" ht="12" customHeight="1">
      <c r="B76" s="341" t="s">
        <v>1052</v>
      </c>
      <c r="C76" s="340" t="s">
        <v>1053</v>
      </c>
      <c r="D76" s="234" t="s">
        <v>1054</v>
      </c>
      <c r="E76" s="234" t="s">
        <v>871</v>
      </c>
      <c r="F76" s="268">
        <v>6</v>
      </c>
      <c r="G76" s="389">
        <v>12</v>
      </c>
      <c r="H76" s="326">
        <v>19.899999999999999</v>
      </c>
      <c r="I76" s="326"/>
      <c r="J76" s="269">
        <f t="shared" si="1"/>
        <v>0</v>
      </c>
      <c r="K76" s="328" t="s">
        <v>1055</v>
      </c>
      <c r="L76" s="337"/>
      <c r="M76" s="338"/>
    </row>
    <row r="77" spans="2:17" s="256" customFormat="1" ht="12" customHeight="1">
      <c r="B77" s="249" t="s">
        <v>1056</v>
      </c>
      <c r="C77" s="342" t="s">
        <v>1057</v>
      </c>
      <c r="D77" s="314"/>
      <c r="E77" s="314"/>
      <c r="F77" s="343"/>
      <c r="G77" s="389"/>
      <c r="H77" s="207"/>
      <c r="I77" s="207"/>
      <c r="J77" s="269"/>
      <c r="K77" s="227"/>
      <c r="L77" s="251"/>
      <c r="M77" s="252"/>
      <c r="N77" s="253"/>
    </row>
    <row r="78" spans="2:17" s="256" customFormat="1" ht="12" customHeight="1">
      <c r="B78" s="234" t="s">
        <v>1058</v>
      </c>
      <c r="C78" s="344" t="s">
        <v>1059</v>
      </c>
      <c r="D78" s="314"/>
      <c r="E78" s="314"/>
      <c r="F78" s="343">
        <v>1</v>
      </c>
      <c r="G78" s="389">
        <v>50</v>
      </c>
      <c r="H78" s="207">
        <v>69.900000000000006</v>
      </c>
      <c r="I78" s="207"/>
      <c r="J78" s="269">
        <f t="shared" si="1"/>
        <v>0</v>
      </c>
      <c r="K78" s="227" t="s">
        <v>1060</v>
      </c>
      <c r="L78" s="251"/>
      <c r="M78" s="252"/>
      <c r="N78" s="253"/>
    </row>
    <row r="79" spans="2:17" s="256" customFormat="1" ht="12" customHeight="1">
      <c r="B79" s="234" t="s">
        <v>1061</v>
      </c>
      <c r="C79" s="344" t="s">
        <v>1062</v>
      </c>
      <c r="D79" s="314"/>
      <c r="E79" s="314"/>
      <c r="F79" s="343">
        <v>1</v>
      </c>
      <c r="G79" s="389">
        <v>29</v>
      </c>
      <c r="H79" s="207">
        <v>44.9</v>
      </c>
      <c r="I79" s="207"/>
      <c r="J79" s="269">
        <f t="shared" si="1"/>
        <v>0</v>
      </c>
      <c r="K79" s="227" t="s">
        <v>1063</v>
      </c>
      <c r="M79" s="345"/>
      <c r="N79" s="252"/>
      <c r="O79" s="253"/>
    </row>
    <row r="80" spans="2:17" s="256" customFormat="1" ht="12" customHeight="1">
      <c r="B80" s="249" t="s">
        <v>1064</v>
      </c>
      <c r="C80" s="322" t="s">
        <v>1065</v>
      </c>
      <c r="D80" s="314"/>
      <c r="E80" s="314"/>
      <c r="F80" s="268"/>
      <c r="G80" s="389"/>
      <c r="H80" s="207"/>
      <c r="I80" s="207"/>
      <c r="J80" s="269"/>
      <c r="K80" s="207"/>
      <c r="L80" s="251"/>
      <c r="M80" s="252"/>
      <c r="N80" s="253"/>
    </row>
    <row r="81" spans="2:16" s="256" customFormat="1" ht="12" customHeight="1">
      <c r="B81" s="234" t="s">
        <v>1066</v>
      </c>
      <c r="C81" s="235" t="s">
        <v>1067</v>
      </c>
      <c r="D81" s="314"/>
      <c r="E81" s="314"/>
      <c r="F81" s="268">
        <v>1</v>
      </c>
      <c r="G81" s="389">
        <v>7</v>
      </c>
      <c r="H81" s="207">
        <v>8.9</v>
      </c>
      <c r="I81" s="207"/>
      <c r="J81" s="269">
        <f t="shared" si="1"/>
        <v>0</v>
      </c>
      <c r="K81" s="227" t="s">
        <v>1068</v>
      </c>
      <c r="L81" s="251"/>
      <c r="M81" s="252"/>
      <c r="N81" s="253"/>
      <c r="P81" s="267"/>
    </row>
    <row r="82" spans="2:16" s="256" customFormat="1" ht="12" customHeight="1">
      <c r="B82" s="234" t="s">
        <v>1069</v>
      </c>
      <c r="C82" s="235" t="s">
        <v>1070</v>
      </c>
      <c r="D82" s="314"/>
      <c r="E82" s="314"/>
      <c r="F82" s="268">
        <v>6</v>
      </c>
      <c r="G82" s="389">
        <v>3</v>
      </c>
      <c r="H82" s="207">
        <v>4.9000000000000004</v>
      </c>
      <c r="I82" s="207"/>
      <c r="J82" s="269">
        <f t="shared" si="1"/>
        <v>0</v>
      </c>
      <c r="K82" s="227" t="s">
        <v>1071</v>
      </c>
      <c r="L82" s="251"/>
      <c r="M82" s="252"/>
      <c r="N82" s="253"/>
      <c r="P82" s="267"/>
    </row>
    <row r="83" spans="2:16" s="256" customFormat="1" ht="12" customHeight="1">
      <c r="B83" s="346"/>
      <c r="C83" s="274"/>
      <c r="D83" s="347"/>
      <c r="E83" s="347"/>
      <c r="F83" s="348"/>
      <c r="G83" s="414"/>
      <c r="H83" s="279"/>
      <c r="I83" s="362" t="s">
        <v>1074</v>
      </c>
      <c r="J83" s="364">
        <f>SUM(J50:J82)</f>
        <v>0</v>
      </c>
      <c r="K83" s="349"/>
      <c r="L83" s="251"/>
      <c r="M83" s="252"/>
      <c r="N83" s="253"/>
      <c r="P83" s="267"/>
    </row>
    <row r="84" spans="2:16" s="256" customFormat="1" ht="12" customHeight="1">
      <c r="B84" s="346"/>
      <c r="C84" s="274"/>
      <c r="D84" s="350"/>
      <c r="E84" s="350"/>
      <c r="F84" s="350"/>
      <c r="G84" s="414"/>
      <c r="H84" s="279"/>
      <c r="I84" s="279"/>
      <c r="J84" s="279"/>
      <c r="K84" s="349"/>
      <c r="L84" s="270"/>
      <c r="M84" s="252"/>
      <c r="N84" s="271"/>
    </row>
    <row r="85" spans="2:16" s="256" customFormat="1" ht="15" customHeight="1">
      <c r="B85" s="274"/>
      <c r="C85" s="275" t="s">
        <v>122</v>
      </c>
      <c r="D85" s="276"/>
      <c r="E85" s="277"/>
      <c r="F85" s="351"/>
      <c r="G85" s="415"/>
      <c r="H85" s="278"/>
      <c r="I85" s="365" t="s">
        <v>1078</v>
      </c>
      <c r="J85" s="366">
        <f>J83+J47</f>
        <v>0</v>
      </c>
      <c r="K85" s="330"/>
      <c r="L85" s="280"/>
    </row>
    <row r="86" spans="2:16" s="256" customFormat="1" ht="15" customHeight="1">
      <c r="B86" s="274"/>
      <c r="C86" s="276" t="s">
        <v>12</v>
      </c>
      <c r="D86" s="281"/>
      <c r="E86" s="281"/>
      <c r="F86" s="281"/>
      <c r="G86" s="277"/>
      <c r="H86" s="278"/>
      <c r="I86" s="278"/>
      <c r="J86" s="278"/>
      <c r="K86" s="330"/>
      <c r="L86" s="280"/>
    </row>
    <row r="87" spans="2:16" s="256" customFormat="1" ht="15" customHeight="1">
      <c r="B87" s="274"/>
      <c r="C87" s="276" t="s">
        <v>688</v>
      </c>
      <c r="D87" s="281"/>
      <c r="E87" s="281"/>
      <c r="F87" s="352"/>
      <c r="G87" s="415"/>
      <c r="H87" s="278"/>
      <c r="I87" s="278"/>
      <c r="J87" s="278"/>
      <c r="K87" s="330"/>
      <c r="L87" s="280"/>
    </row>
    <row r="88" spans="2:16" s="256" customFormat="1" ht="15" customHeight="1">
      <c r="B88" s="274"/>
      <c r="C88" s="276" t="s">
        <v>10</v>
      </c>
      <c r="D88" s="281"/>
      <c r="E88" s="281"/>
      <c r="F88" s="281"/>
      <c r="G88" s="416"/>
      <c r="H88" s="353"/>
      <c r="I88" s="353"/>
      <c r="J88" s="353"/>
      <c r="K88" s="354"/>
      <c r="L88" s="280"/>
    </row>
    <row r="89" spans="2:16" s="256" customFormat="1" ht="12" customHeight="1">
      <c r="B89" s="274"/>
      <c r="C89" s="281"/>
      <c r="D89" s="281"/>
      <c r="E89" s="355"/>
      <c r="F89" s="292"/>
      <c r="G89" s="417"/>
      <c r="H89" s="355"/>
      <c r="I89" s="355"/>
      <c r="J89" s="355"/>
      <c r="K89" s="355"/>
      <c r="L89" s="280"/>
    </row>
    <row r="90" spans="2:16" s="256" customFormat="1" ht="12" customHeight="1">
      <c r="B90" s="274"/>
      <c r="C90" s="274"/>
      <c r="D90" s="274"/>
      <c r="E90" s="274"/>
      <c r="F90" s="274"/>
      <c r="G90" s="414"/>
      <c r="H90" s="279"/>
      <c r="I90" s="279"/>
      <c r="J90" s="279"/>
      <c r="K90" s="279"/>
      <c r="L90" s="280"/>
    </row>
    <row r="91" spans="2:16" s="292" customFormat="1" ht="12" customHeight="1">
      <c r="B91" s="285"/>
      <c r="C91" s="286"/>
      <c r="D91" s="287"/>
      <c r="E91" s="287"/>
      <c r="F91" s="288"/>
      <c r="G91" s="418"/>
      <c r="H91" s="290"/>
      <c r="I91" s="290"/>
      <c r="J91" s="290"/>
      <c r="K91" s="290"/>
      <c r="L91" s="291"/>
    </row>
    <row r="92" spans="2:16" s="155" customFormat="1" ht="12" customHeight="1">
      <c r="B92" s="285"/>
      <c r="C92" s="293"/>
      <c r="D92" s="287"/>
      <c r="E92" s="287"/>
      <c r="F92" s="287"/>
      <c r="G92" s="419"/>
      <c r="H92" s="290"/>
      <c r="I92" s="290"/>
      <c r="J92" s="290"/>
      <c r="K92" s="290"/>
      <c r="L92" s="294"/>
    </row>
    <row r="93" spans="2:16" s="155" customFormat="1" ht="12" customHeight="1">
      <c r="B93" s="285"/>
      <c r="C93" s="293"/>
      <c r="D93" s="293"/>
      <c r="E93" s="293"/>
      <c r="F93" s="287"/>
      <c r="G93" s="420"/>
      <c r="H93" s="290"/>
      <c r="I93" s="290"/>
      <c r="J93" s="290"/>
      <c r="K93" s="290"/>
      <c r="L93" s="294"/>
    </row>
    <row r="94" spans="2:16" s="155" customFormat="1" ht="12" customHeight="1">
      <c r="B94" s="285"/>
      <c r="D94" s="293"/>
      <c r="E94" s="293"/>
      <c r="G94" s="421"/>
      <c r="H94" s="297"/>
      <c r="I94" s="297"/>
      <c r="J94" s="297"/>
      <c r="K94" s="290"/>
      <c r="L94" s="294"/>
    </row>
    <row r="95" spans="2:16" s="155" customFormat="1" ht="12" customHeight="1">
      <c r="B95" s="285"/>
      <c r="D95" s="293"/>
      <c r="E95" s="293"/>
      <c r="G95" s="421"/>
      <c r="H95" s="297"/>
      <c r="I95" s="297"/>
      <c r="J95" s="297"/>
      <c r="K95" s="290"/>
      <c r="L95" s="294"/>
    </row>
    <row r="96" spans="2:16" ht="12" customHeight="1">
      <c r="D96" s="287"/>
      <c r="E96" s="287"/>
      <c r="K96" s="290"/>
    </row>
    <row r="97" spans="2:18" s="6" customFormat="1" ht="12" customHeight="1">
      <c r="B97" s="302"/>
      <c r="C97" s="155"/>
      <c r="D97" s="287"/>
      <c r="E97" s="287"/>
      <c r="F97" s="287"/>
      <c r="G97" s="419"/>
      <c r="H97" s="290"/>
      <c r="I97" s="290"/>
      <c r="J97" s="290"/>
      <c r="K97" s="290"/>
      <c r="M97"/>
      <c r="N97"/>
      <c r="O97"/>
      <c r="P97"/>
      <c r="Q97"/>
      <c r="R97"/>
    </row>
    <row r="98" spans="2:18" s="6" customFormat="1" ht="12" customHeight="1">
      <c r="B98" s="302"/>
      <c r="C98"/>
      <c r="D98" s="155"/>
      <c r="E98" s="155"/>
      <c r="F98" s="155"/>
      <c r="G98" s="421"/>
      <c r="H98" s="297"/>
      <c r="I98" s="297"/>
      <c r="J98" s="297"/>
      <c r="K98" s="297"/>
      <c r="M98"/>
      <c r="N98"/>
      <c r="O98"/>
      <c r="P98"/>
      <c r="Q98"/>
      <c r="R98"/>
    </row>
    <row r="99" spans="2:18" s="6" customFormat="1" ht="12" customHeight="1">
      <c r="B99" s="302"/>
      <c r="C99"/>
      <c r="D99"/>
      <c r="E99"/>
      <c r="F99"/>
      <c r="G99" s="422"/>
      <c r="H99" s="299"/>
      <c r="I99" s="299"/>
      <c r="J99" s="299"/>
      <c r="K99" s="299"/>
      <c r="M99"/>
      <c r="N99"/>
      <c r="O99"/>
      <c r="P99"/>
      <c r="Q99"/>
      <c r="R99"/>
    </row>
    <row r="100" spans="2:18" s="6" customFormat="1" ht="12" customHeight="1">
      <c r="B100" s="302"/>
      <c r="C100"/>
      <c r="D100"/>
      <c r="E100"/>
      <c r="F100"/>
      <c r="G100" s="422"/>
      <c r="H100" s="299"/>
      <c r="I100" s="299"/>
      <c r="J100" s="299"/>
      <c r="K100" s="299"/>
      <c r="M100"/>
      <c r="N100"/>
      <c r="O100"/>
      <c r="P100"/>
      <c r="Q100"/>
      <c r="R100"/>
    </row>
    <row r="101" spans="2:18" s="6" customFormat="1" ht="12" customHeight="1">
      <c r="B101" s="302"/>
      <c r="C101"/>
      <c r="D101"/>
      <c r="E101"/>
      <c r="F101"/>
      <c r="G101" s="422"/>
      <c r="H101" s="299"/>
      <c r="I101" s="299"/>
      <c r="J101" s="299"/>
      <c r="K101" s="299"/>
      <c r="M101"/>
      <c r="N101"/>
      <c r="O101"/>
      <c r="P101"/>
      <c r="Q101"/>
      <c r="R101"/>
    </row>
    <row r="102" spans="2:18" s="6" customFormat="1" ht="12" customHeight="1">
      <c r="B102" s="302"/>
      <c r="C102"/>
      <c r="D102"/>
      <c r="E102"/>
      <c r="F102"/>
      <c r="G102" s="422"/>
      <c r="H102" s="299"/>
      <c r="I102" s="299"/>
      <c r="J102" s="299"/>
      <c r="K102" s="299"/>
      <c r="M102"/>
      <c r="N102"/>
      <c r="O102"/>
      <c r="P102"/>
      <c r="Q102"/>
      <c r="R102"/>
    </row>
    <row r="103" spans="2:18" s="6" customFormat="1" ht="12" customHeight="1">
      <c r="B103" s="302"/>
      <c r="C103"/>
      <c r="D103"/>
      <c r="E103"/>
      <c r="F103"/>
      <c r="G103" s="422"/>
      <c r="H103" s="299"/>
      <c r="I103" s="299"/>
      <c r="J103" s="299"/>
      <c r="K103" s="299"/>
      <c r="M103"/>
      <c r="N103"/>
      <c r="O103"/>
      <c r="P103"/>
      <c r="Q103"/>
      <c r="R103"/>
    </row>
    <row r="104" spans="2:18" s="6" customFormat="1" ht="12" customHeight="1">
      <c r="B104" s="302"/>
      <c r="C104"/>
      <c r="D104"/>
      <c r="E104"/>
      <c r="F104"/>
      <c r="G104" s="422"/>
      <c r="H104" s="299"/>
      <c r="I104" s="299"/>
      <c r="J104" s="299"/>
      <c r="K104" s="299"/>
      <c r="M104"/>
      <c r="N104"/>
      <c r="O104"/>
      <c r="P104"/>
      <c r="Q104"/>
      <c r="R104"/>
    </row>
    <row r="105" spans="2:18" s="6" customFormat="1" ht="12" customHeight="1">
      <c r="B105" s="302"/>
      <c r="C105"/>
      <c r="D105"/>
      <c r="E105"/>
      <c r="F105"/>
      <c r="G105" s="422"/>
      <c r="H105" s="299"/>
      <c r="I105" s="299"/>
      <c r="J105" s="299"/>
      <c r="K105" s="299"/>
      <c r="M105"/>
      <c r="N105"/>
      <c r="O105"/>
      <c r="P105"/>
      <c r="Q105"/>
      <c r="R105"/>
    </row>
    <row r="106" spans="2:18" s="6" customFormat="1" ht="12" customHeight="1">
      <c r="B106" s="302"/>
      <c r="C106"/>
      <c r="D106"/>
      <c r="E106"/>
      <c r="F106"/>
      <c r="G106" s="422"/>
      <c r="H106" s="299"/>
      <c r="I106" s="299"/>
      <c r="J106" s="299"/>
      <c r="K106" s="299"/>
      <c r="M106"/>
      <c r="N106"/>
      <c r="O106"/>
      <c r="P106"/>
      <c r="Q106"/>
      <c r="R106"/>
    </row>
    <row r="107" spans="2:18" s="6" customFormat="1" ht="12" customHeight="1">
      <c r="B107" s="302"/>
      <c r="C107"/>
      <c r="D107"/>
      <c r="E107"/>
      <c r="F107"/>
      <c r="G107" s="422"/>
      <c r="H107" s="299"/>
      <c r="I107" s="299"/>
      <c r="J107" s="299"/>
      <c r="K107" s="299"/>
      <c r="M107"/>
      <c r="N107"/>
      <c r="O107"/>
      <c r="P107"/>
      <c r="Q107"/>
      <c r="R107"/>
    </row>
    <row r="108" spans="2:18" s="6" customFormat="1" ht="12" customHeight="1">
      <c r="B108" s="302"/>
      <c r="C108"/>
      <c r="D108"/>
      <c r="E108"/>
      <c r="F108"/>
      <c r="G108" s="422"/>
      <c r="H108" s="299"/>
      <c r="I108" s="299"/>
      <c r="J108" s="299"/>
      <c r="K108" s="299"/>
      <c r="M108"/>
      <c r="N108"/>
      <c r="O108"/>
      <c r="P108"/>
      <c r="Q108"/>
      <c r="R108"/>
    </row>
    <row r="109" spans="2:18" s="6" customFormat="1" ht="12" customHeight="1">
      <c r="B109" s="302"/>
      <c r="C109"/>
      <c r="D109"/>
      <c r="E109"/>
      <c r="F109"/>
      <c r="G109" s="422"/>
      <c r="H109" s="299"/>
      <c r="I109" s="299"/>
      <c r="J109" s="299"/>
      <c r="K109" s="299"/>
      <c r="M109"/>
      <c r="N109"/>
      <c r="O109"/>
      <c r="P109"/>
      <c r="Q109"/>
      <c r="R109"/>
    </row>
    <row r="110" spans="2:18" s="6" customFormat="1" ht="12" customHeight="1">
      <c r="B110" s="302"/>
      <c r="C110"/>
      <c r="D110"/>
      <c r="E110"/>
      <c r="F110"/>
      <c r="G110" s="422"/>
      <c r="H110" s="299"/>
      <c r="I110" s="299"/>
      <c r="J110" s="299"/>
      <c r="K110" s="299"/>
      <c r="M110"/>
      <c r="N110"/>
      <c r="O110"/>
      <c r="P110"/>
      <c r="Q110"/>
      <c r="R110"/>
    </row>
    <row r="111" spans="2:18" s="6" customFormat="1" ht="12" customHeight="1">
      <c r="B111" s="302"/>
      <c r="C111"/>
      <c r="D111"/>
      <c r="E111"/>
      <c r="F111"/>
      <c r="G111" s="422"/>
      <c r="H111" s="299"/>
      <c r="I111" s="299"/>
      <c r="J111" s="299"/>
      <c r="K111" s="299"/>
      <c r="M111"/>
      <c r="N111"/>
      <c r="O111"/>
      <c r="P111"/>
      <c r="Q111"/>
      <c r="R111"/>
    </row>
    <row r="112" spans="2:18" s="6" customFormat="1" ht="12" customHeight="1">
      <c r="B112" s="302"/>
      <c r="C112"/>
      <c r="D112"/>
      <c r="E112"/>
      <c r="F112"/>
      <c r="G112" s="422"/>
      <c r="H112" s="299"/>
      <c r="I112" s="299"/>
      <c r="J112" s="299"/>
      <c r="K112" s="299"/>
      <c r="M112"/>
      <c r="N112"/>
      <c r="O112"/>
      <c r="P112"/>
      <c r="Q112"/>
      <c r="R112"/>
    </row>
    <row r="113" spans="2:18" s="6" customFormat="1" ht="12" customHeight="1">
      <c r="B113" s="302"/>
      <c r="C113"/>
      <c r="D113"/>
      <c r="E113"/>
      <c r="F113"/>
      <c r="G113" s="422"/>
      <c r="H113" s="299"/>
      <c r="I113" s="299"/>
      <c r="J113" s="299"/>
      <c r="K113" s="299"/>
      <c r="M113"/>
      <c r="N113"/>
      <c r="O113"/>
      <c r="P113"/>
      <c r="Q113"/>
      <c r="R113"/>
    </row>
    <row r="114" spans="2:18" s="6" customFormat="1" ht="12" customHeight="1">
      <c r="B114" s="302"/>
      <c r="C114"/>
      <c r="D114"/>
      <c r="E114"/>
      <c r="F114"/>
      <c r="G114" s="422"/>
      <c r="H114" s="299"/>
      <c r="I114" s="299"/>
      <c r="J114" s="299"/>
      <c r="K114" s="299"/>
      <c r="M114"/>
      <c r="N114"/>
      <c r="O114"/>
      <c r="P114"/>
      <c r="Q114"/>
      <c r="R114"/>
    </row>
    <row r="115" spans="2:18" s="6" customFormat="1" ht="12" customHeight="1">
      <c r="B115" s="302"/>
      <c r="C115"/>
      <c r="D115"/>
      <c r="E115"/>
      <c r="F115"/>
      <c r="G115" s="422"/>
      <c r="H115" s="299"/>
      <c r="I115" s="299"/>
      <c r="J115" s="299"/>
      <c r="K115" s="299"/>
      <c r="M115"/>
      <c r="N115"/>
      <c r="O115"/>
      <c r="P115"/>
      <c r="Q115"/>
      <c r="R115"/>
    </row>
    <row r="116" spans="2:18" s="6" customFormat="1" ht="12" customHeight="1">
      <c r="B116" s="302"/>
      <c r="C116"/>
      <c r="D116"/>
      <c r="E116"/>
      <c r="F116"/>
      <c r="G116" s="422"/>
      <c r="H116" s="299"/>
      <c r="I116" s="299"/>
      <c r="J116" s="299"/>
      <c r="K116" s="299"/>
      <c r="M116"/>
      <c r="N116"/>
      <c r="O116"/>
      <c r="P116"/>
      <c r="Q116"/>
      <c r="R116"/>
    </row>
    <row r="117" spans="2:18" s="6" customFormat="1" ht="12" customHeight="1">
      <c r="B117" s="302"/>
      <c r="C117"/>
      <c r="D117"/>
      <c r="E117"/>
      <c r="F117"/>
      <c r="G117" s="422"/>
      <c r="H117" s="299"/>
      <c r="I117" s="299"/>
      <c r="J117" s="299"/>
      <c r="K117" s="299"/>
      <c r="M117"/>
      <c r="N117"/>
      <c r="O117"/>
      <c r="P117"/>
      <c r="Q117"/>
      <c r="R117"/>
    </row>
    <row r="118" spans="2:18" s="6" customFormat="1" ht="12" customHeight="1">
      <c r="B118" s="302"/>
      <c r="C118"/>
      <c r="D118"/>
      <c r="E118"/>
      <c r="F118"/>
      <c r="G118" s="422"/>
      <c r="H118" s="299"/>
      <c r="I118" s="299"/>
      <c r="J118" s="299"/>
      <c r="K118" s="299"/>
      <c r="M118"/>
      <c r="N118"/>
      <c r="O118"/>
      <c r="P118"/>
      <c r="Q118"/>
      <c r="R118"/>
    </row>
    <row r="119" spans="2:18" s="6" customFormat="1" ht="12" customHeight="1">
      <c r="B119" s="302"/>
      <c r="C119"/>
      <c r="D119"/>
      <c r="E119"/>
      <c r="F119"/>
      <c r="G119" s="422"/>
      <c r="H119" s="299"/>
      <c r="I119" s="299"/>
      <c r="J119" s="299"/>
      <c r="K119" s="299"/>
      <c r="M119"/>
      <c r="N119"/>
      <c r="O119"/>
      <c r="P119"/>
      <c r="Q119"/>
      <c r="R119"/>
    </row>
    <row r="120" spans="2:18" s="6" customFormat="1" ht="12" customHeight="1">
      <c r="B120" s="302"/>
      <c r="C120"/>
      <c r="D120"/>
      <c r="E120"/>
      <c r="F120"/>
      <c r="G120" s="422"/>
      <c r="H120" s="299"/>
      <c r="I120" s="299"/>
      <c r="J120" s="299"/>
      <c r="K120" s="299"/>
      <c r="M120"/>
      <c r="N120"/>
      <c r="O120"/>
      <c r="P120"/>
      <c r="Q120"/>
      <c r="R120"/>
    </row>
    <row r="121" spans="2:18" s="6" customFormat="1" ht="12" customHeight="1">
      <c r="B121" s="302"/>
      <c r="C121"/>
      <c r="D121"/>
      <c r="E121"/>
      <c r="F121"/>
      <c r="G121" s="422"/>
      <c r="H121" s="299"/>
      <c r="I121" s="299"/>
      <c r="J121" s="299"/>
      <c r="K121" s="299"/>
      <c r="M121"/>
      <c r="N121"/>
      <c r="O121"/>
      <c r="P121"/>
      <c r="Q121"/>
      <c r="R121"/>
    </row>
    <row r="122" spans="2:18" s="6" customFormat="1" ht="12" customHeight="1">
      <c r="B122" s="302"/>
      <c r="C122"/>
      <c r="D122"/>
      <c r="E122"/>
      <c r="F122"/>
      <c r="G122" s="422"/>
      <c r="H122" s="299"/>
      <c r="I122" s="299"/>
      <c r="J122" s="299"/>
      <c r="K122" s="299"/>
      <c r="M122"/>
      <c r="N122"/>
      <c r="O122"/>
      <c r="P122"/>
      <c r="Q122"/>
      <c r="R122"/>
    </row>
    <row r="123" spans="2:18" s="6" customFormat="1" ht="12" customHeight="1">
      <c r="B123" s="302"/>
      <c r="C123"/>
      <c r="D123"/>
      <c r="E123"/>
      <c r="F123"/>
      <c r="G123" s="422"/>
      <c r="H123" s="299"/>
      <c r="I123" s="299"/>
      <c r="J123" s="299"/>
      <c r="K123" s="299"/>
      <c r="M123"/>
      <c r="N123"/>
      <c r="O123"/>
      <c r="P123"/>
      <c r="Q123"/>
      <c r="R123"/>
    </row>
    <row r="124" spans="2:18" s="6" customFormat="1" ht="12" customHeight="1">
      <c r="B124" s="302"/>
      <c r="C124"/>
      <c r="D124"/>
      <c r="E124"/>
      <c r="F124"/>
      <c r="G124" s="422"/>
      <c r="H124" s="299"/>
      <c r="I124" s="299"/>
      <c r="J124" s="299"/>
      <c r="K124" s="299"/>
      <c r="M124"/>
      <c r="N124"/>
      <c r="O124"/>
      <c r="P124"/>
      <c r="Q124"/>
      <c r="R124"/>
    </row>
    <row r="125" spans="2:18" s="6" customFormat="1" ht="12" customHeight="1">
      <c r="B125" s="302"/>
      <c r="C125"/>
      <c r="D125"/>
      <c r="E125"/>
      <c r="F125"/>
      <c r="G125" s="422"/>
      <c r="H125" s="299"/>
      <c r="I125" s="299"/>
      <c r="J125" s="299"/>
      <c r="K125" s="299"/>
      <c r="M125"/>
      <c r="N125"/>
      <c r="O125"/>
      <c r="P125"/>
      <c r="Q125"/>
      <c r="R125"/>
    </row>
    <row r="126" spans="2:18" s="6" customFormat="1" ht="12" customHeight="1">
      <c r="B126" s="302"/>
      <c r="C126"/>
      <c r="D126" s="300"/>
      <c r="E126" s="300"/>
      <c r="F126"/>
      <c r="G126" s="422"/>
      <c r="H126" s="299"/>
      <c r="I126" s="299"/>
      <c r="J126" s="299"/>
      <c r="K126" s="299"/>
      <c r="M126"/>
      <c r="N126"/>
      <c r="O126"/>
      <c r="P126"/>
      <c r="Q126"/>
      <c r="R126"/>
    </row>
    <row r="127" spans="2:18" s="6" customFormat="1" ht="12" customHeight="1">
      <c r="B127" s="302"/>
      <c r="C127"/>
      <c r="D127"/>
      <c r="E127"/>
      <c r="F127"/>
      <c r="G127" s="422"/>
      <c r="H127" s="299"/>
      <c r="I127" s="299"/>
      <c r="J127" s="299"/>
      <c r="K127" s="299"/>
      <c r="M127"/>
      <c r="N127"/>
      <c r="O127"/>
      <c r="P127"/>
      <c r="Q127"/>
      <c r="R127"/>
    </row>
    <row r="128" spans="2:18" s="6" customFormat="1" ht="12" customHeight="1">
      <c r="B128" s="302"/>
      <c r="C128"/>
      <c r="D128"/>
      <c r="E128"/>
      <c r="F128" s="301"/>
      <c r="G128" s="422"/>
      <c r="H128" s="299"/>
      <c r="I128" s="299"/>
      <c r="J128" s="299"/>
      <c r="K128" s="299"/>
      <c r="M128"/>
      <c r="N128"/>
      <c r="O128"/>
      <c r="P128"/>
      <c r="Q128"/>
      <c r="R128"/>
    </row>
  </sheetData>
  <mergeCells count="2">
    <mergeCell ref="D1:K1"/>
    <mergeCell ref="D48:K48"/>
  </mergeCells>
  <dataValidations count="2">
    <dataValidation type="textLength" operator="lessThanOrEqual" allowBlank="1" showInputMessage="1" showErrorMessage="1" errorTitle="Varemerke" error="Maks 35 tegnl" promptTitle="Varemerke" sqref="N79:O79 M49:N50 M51:M76 M80:N84 M77:N78 M3:N47 J4:J47 H4:I7 H51:I76 J50:J82" xr:uid="{3134AE0F-B849-4ED7-B73D-DFC1CEBA397B}">
      <formula1>35</formula1>
    </dataValidation>
    <dataValidation type="textLength" allowBlank="1" showInputMessage="1" showErrorMessage="1" errorTitle="GTIN" error="Maks 14 tall" sqref="M79 K79 L3:L18 L20:L47 L80:L84 L50:L78" xr:uid="{4A9C8762-7265-48EF-8525-7CB922D84E19}">
      <formula1>8</formula1>
      <formula2>14</formula2>
    </dataValidation>
  </dataValidations>
  <pageMargins left="0.70866141732283461" right="0.70866141732283461" top="0.3543307086614173" bottom="0.74803149606299213" header="0.31496062992125984" footer="0.31496062992125984"/>
  <pageSetup paperSize="9" scale="32" fitToHeight="0" orientation="portrait" copies="1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45A25-3F88-4402-8DA9-802D5CCC6F3D}">
  <dimension ref="B1:Q338"/>
  <sheetViews>
    <sheetView tabSelected="1" view="pageLayout" zoomScale="90" zoomScaleNormal="100" zoomScaleSheetLayoutView="110" zoomScalePageLayoutView="90" workbookViewId="0">
      <selection activeCell="F10" sqref="F10"/>
    </sheetView>
  </sheetViews>
  <sheetFormatPr defaultColWidth="9.19921875" defaultRowHeight="12" customHeight="1"/>
  <cols>
    <col min="1" max="1" width="1.53125" style="7" customWidth="1"/>
    <col min="2" max="2" width="13.796875" style="3" customWidth="1"/>
    <col min="3" max="3" width="35.19921875" style="7" customWidth="1"/>
    <col min="4" max="4" width="14.796875" style="7" customWidth="1"/>
    <col min="5" max="5" width="13.33203125" style="7" customWidth="1"/>
    <col min="6" max="6" width="12.19921875" style="301" customWidth="1"/>
    <col min="7" max="9" width="10.796875" style="160" customWidth="1"/>
    <col min="10" max="10" width="18.796875" style="160" customWidth="1"/>
    <col min="11" max="11" width="14.46484375" style="6" customWidth="1"/>
    <col min="12" max="16384" width="9.19921875" style="7"/>
  </cols>
  <sheetData>
    <row r="1" spans="2:17" ht="56.25" customHeight="1">
      <c r="B1" s="8"/>
      <c r="C1" s="9"/>
      <c r="D1" s="426" t="s">
        <v>1084</v>
      </c>
      <c r="E1" s="427"/>
      <c r="F1" s="427"/>
      <c r="G1" s="427"/>
      <c r="H1" s="427"/>
      <c r="I1" s="427"/>
      <c r="J1" s="428"/>
      <c r="K1" s="10"/>
      <c r="M1" s="4"/>
    </row>
    <row r="2" spans="2:17" s="18" customFormat="1" ht="30.6" customHeight="1">
      <c r="B2" s="11" t="s">
        <v>120</v>
      </c>
      <c r="C2" s="12" t="s">
        <v>121</v>
      </c>
      <c r="D2" s="13"/>
      <c r="E2" s="14" t="s">
        <v>1076</v>
      </c>
      <c r="F2" s="15" t="s">
        <v>1088</v>
      </c>
      <c r="G2" s="15" t="s">
        <v>1079</v>
      </c>
      <c r="H2" s="15" t="s">
        <v>1073</v>
      </c>
      <c r="I2" s="15" t="s">
        <v>1080</v>
      </c>
      <c r="J2" s="15" t="s">
        <v>117</v>
      </c>
      <c r="K2" s="16"/>
      <c r="L2" s="7"/>
      <c r="M2" s="17"/>
    </row>
    <row r="3" spans="2:17" s="35" customFormat="1" ht="12" customHeight="1">
      <c r="B3" s="36" t="s">
        <v>25</v>
      </c>
      <c r="C3" s="20" t="s">
        <v>96</v>
      </c>
      <c r="D3" s="21"/>
      <c r="E3" s="46"/>
      <c r="F3" s="391"/>
      <c r="G3" s="165"/>
      <c r="H3" s="165"/>
      <c r="I3" s="165"/>
      <c r="J3" s="23"/>
      <c r="K3" s="33"/>
      <c r="L3" s="45"/>
      <c r="M3" s="34"/>
      <c r="N3" s="47"/>
      <c r="O3" s="48"/>
      <c r="P3" s="49"/>
      <c r="Q3" s="44"/>
    </row>
    <row r="4" spans="2:17" s="35" customFormat="1" ht="12" customHeight="1">
      <c r="B4" s="32" t="s">
        <v>97</v>
      </c>
      <c r="C4" s="50" t="s">
        <v>428</v>
      </c>
      <c r="D4" s="32" t="s">
        <v>289</v>
      </c>
      <c r="E4" s="51">
        <v>10</v>
      </c>
      <c r="F4" s="388">
        <v>51.5</v>
      </c>
      <c r="G4" s="165">
        <v>74.900000000000006</v>
      </c>
      <c r="H4" s="165"/>
      <c r="I4" s="165">
        <f>F4*H4</f>
        <v>0</v>
      </c>
      <c r="J4" s="52" t="s">
        <v>94</v>
      </c>
      <c r="K4" s="33"/>
      <c r="L4" s="45"/>
      <c r="M4" s="34"/>
      <c r="N4" s="47"/>
      <c r="O4" s="48"/>
      <c r="P4" s="49"/>
      <c r="Q4" s="44"/>
    </row>
    <row r="5" spans="2:17" s="35" customFormat="1" ht="12" customHeight="1">
      <c r="B5" s="32" t="s">
        <v>98</v>
      </c>
      <c r="C5" s="50" t="s">
        <v>429</v>
      </c>
      <c r="D5" s="31" t="s">
        <v>290</v>
      </c>
      <c r="E5" s="51">
        <v>10</v>
      </c>
      <c r="F5" s="388">
        <v>51.5</v>
      </c>
      <c r="G5" s="165">
        <v>74.900000000000006</v>
      </c>
      <c r="H5" s="165"/>
      <c r="I5" s="165">
        <f t="shared" ref="I5:I68" si="0">F5*H5</f>
        <v>0</v>
      </c>
      <c r="J5" s="52" t="s">
        <v>93</v>
      </c>
      <c r="K5" s="33"/>
      <c r="L5" s="45"/>
      <c r="M5" s="34"/>
      <c r="N5" s="47"/>
      <c r="O5" s="48"/>
      <c r="P5" s="49"/>
      <c r="Q5" s="44"/>
    </row>
    <row r="6" spans="2:17" s="35" customFormat="1" ht="12" customHeight="1">
      <c r="B6" s="32" t="s">
        <v>99</v>
      </c>
      <c r="C6" s="50" t="s">
        <v>430</v>
      </c>
      <c r="D6" s="31" t="s">
        <v>291</v>
      </c>
      <c r="E6" s="51">
        <v>10</v>
      </c>
      <c r="F6" s="388">
        <v>51.5</v>
      </c>
      <c r="G6" s="165">
        <v>74.900000000000006</v>
      </c>
      <c r="H6" s="165"/>
      <c r="I6" s="165">
        <f t="shared" si="0"/>
        <v>0</v>
      </c>
      <c r="J6" s="52" t="s">
        <v>92</v>
      </c>
      <c r="K6" s="33"/>
      <c r="L6" s="45"/>
      <c r="M6" s="34"/>
      <c r="N6" s="47"/>
      <c r="O6" s="48"/>
      <c r="P6" s="49"/>
      <c r="Q6" s="44"/>
    </row>
    <row r="7" spans="2:17" s="35" customFormat="1" ht="12" customHeight="1">
      <c r="B7" s="32" t="s">
        <v>501</v>
      </c>
      <c r="C7" s="50" t="s">
        <v>499</v>
      </c>
      <c r="D7" s="179" t="s">
        <v>14</v>
      </c>
      <c r="E7" s="51">
        <v>10</v>
      </c>
      <c r="F7" s="388">
        <v>51.5</v>
      </c>
      <c r="G7" s="165">
        <v>79.900000000000006</v>
      </c>
      <c r="H7" s="165"/>
      <c r="I7" s="165">
        <f t="shared" si="0"/>
        <v>0</v>
      </c>
      <c r="J7" s="52" t="s">
        <v>500</v>
      </c>
      <c r="K7" s="33"/>
      <c r="L7" s="45"/>
      <c r="M7" s="34"/>
      <c r="N7" s="47"/>
      <c r="O7" s="48"/>
      <c r="P7" s="49"/>
      <c r="Q7" s="44"/>
    </row>
    <row r="8" spans="2:17" s="35" customFormat="1" ht="12" customHeight="1">
      <c r="B8" s="36" t="s">
        <v>36</v>
      </c>
      <c r="C8" s="20" t="s">
        <v>100</v>
      </c>
      <c r="D8" s="40"/>
      <c r="E8" s="51"/>
      <c r="F8" s="392"/>
      <c r="G8" s="165"/>
      <c r="H8" s="165"/>
      <c r="I8" s="165"/>
      <c r="J8" s="23"/>
      <c r="K8" s="33"/>
      <c r="L8" s="45"/>
      <c r="M8" s="34"/>
    </row>
    <row r="9" spans="2:17" s="35" customFormat="1" ht="12" customHeight="1">
      <c r="B9" s="32" t="s">
        <v>26</v>
      </c>
      <c r="C9" s="29" t="s">
        <v>283</v>
      </c>
      <c r="D9" s="53" t="s">
        <v>4</v>
      </c>
      <c r="E9" s="51">
        <v>10</v>
      </c>
      <c r="F9" s="388">
        <v>34.5</v>
      </c>
      <c r="G9" s="170">
        <v>54.9</v>
      </c>
      <c r="H9" s="170"/>
      <c r="I9" s="165">
        <f t="shared" si="0"/>
        <v>0</v>
      </c>
      <c r="J9" s="52" t="s">
        <v>77</v>
      </c>
      <c r="K9" s="33"/>
      <c r="L9" s="45"/>
      <c r="M9" s="34"/>
    </row>
    <row r="10" spans="2:17" s="35" customFormat="1" ht="12" customHeight="1">
      <c r="B10" s="32" t="s">
        <v>27</v>
      </c>
      <c r="C10" s="29" t="s">
        <v>284</v>
      </c>
      <c r="D10" s="53" t="s">
        <v>3</v>
      </c>
      <c r="E10" s="51">
        <v>10</v>
      </c>
      <c r="F10" s="388">
        <v>34.5</v>
      </c>
      <c r="G10" s="170">
        <v>54.9</v>
      </c>
      <c r="H10" s="170"/>
      <c r="I10" s="165">
        <f t="shared" si="0"/>
        <v>0</v>
      </c>
      <c r="J10" s="52" t="s">
        <v>72</v>
      </c>
      <c r="K10" s="33"/>
      <c r="L10" s="45"/>
      <c r="M10" s="34"/>
    </row>
    <row r="11" spans="2:17" s="35" customFormat="1" ht="12" customHeight="1">
      <c r="B11" s="32" t="s">
        <v>28</v>
      </c>
      <c r="C11" s="29" t="s">
        <v>285</v>
      </c>
      <c r="D11" s="43" t="s">
        <v>244</v>
      </c>
      <c r="E11" s="51">
        <v>10</v>
      </c>
      <c r="F11" s="388">
        <v>34.5</v>
      </c>
      <c r="G11" s="170">
        <v>54.9</v>
      </c>
      <c r="H11" s="170"/>
      <c r="I11" s="165">
        <f t="shared" si="0"/>
        <v>0</v>
      </c>
      <c r="J11" s="52" t="s">
        <v>71</v>
      </c>
      <c r="K11" s="33"/>
      <c r="L11" s="45"/>
      <c r="M11" s="34"/>
    </row>
    <row r="12" spans="2:17" s="35" customFormat="1" ht="12" customHeight="1">
      <c r="B12" s="32" t="s">
        <v>29</v>
      </c>
      <c r="C12" s="29" t="s">
        <v>286</v>
      </c>
      <c r="D12" s="53" t="s">
        <v>292</v>
      </c>
      <c r="E12" s="51">
        <v>10</v>
      </c>
      <c r="F12" s="388">
        <v>34.5</v>
      </c>
      <c r="G12" s="170">
        <v>54.9</v>
      </c>
      <c r="H12" s="170"/>
      <c r="I12" s="165">
        <f t="shared" si="0"/>
        <v>0</v>
      </c>
      <c r="J12" s="52" t="s">
        <v>76</v>
      </c>
      <c r="K12" s="33"/>
      <c r="L12" s="45"/>
      <c r="M12" s="34"/>
    </row>
    <row r="13" spans="2:17" s="35" customFormat="1" ht="12" customHeight="1">
      <c r="B13" s="32" t="s">
        <v>30</v>
      </c>
      <c r="C13" s="29" t="s">
        <v>287</v>
      </c>
      <c r="D13" s="53" t="s">
        <v>247</v>
      </c>
      <c r="E13" s="51">
        <v>10</v>
      </c>
      <c r="F13" s="388">
        <v>34.5</v>
      </c>
      <c r="G13" s="170">
        <v>54.9</v>
      </c>
      <c r="H13" s="170"/>
      <c r="I13" s="165">
        <f t="shared" si="0"/>
        <v>0</v>
      </c>
      <c r="J13" s="52" t="s">
        <v>75</v>
      </c>
      <c r="K13" s="33"/>
      <c r="L13" s="45"/>
      <c r="M13" s="34"/>
    </row>
    <row r="14" spans="2:17" s="35" customFormat="1" ht="12" customHeight="1">
      <c r="B14" s="32" t="s">
        <v>73</v>
      </c>
      <c r="C14" s="29" t="s">
        <v>288</v>
      </c>
      <c r="D14" s="53" t="s">
        <v>246</v>
      </c>
      <c r="E14" s="51">
        <v>10</v>
      </c>
      <c r="F14" s="388">
        <v>34.5</v>
      </c>
      <c r="G14" s="170">
        <v>54.9</v>
      </c>
      <c r="H14" s="170"/>
      <c r="I14" s="165">
        <f t="shared" si="0"/>
        <v>0</v>
      </c>
      <c r="J14" s="52" t="s">
        <v>74</v>
      </c>
      <c r="K14" s="33"/>
      <c r="L14" s="45"/>
      <c r="M14" s="34"/>
    </row>
    <row r="15" spans="2:17" s="35" customFormat="1" ht="11.25" customHeight="1">
      <c r="B15" s="32" t="s">
        <v>296</v>
      </c>
      <c r="C15" s="29" t="s">
        <v>297</v>
      </c>
      <c r="D15" s="31"/>
      <c r="E15" s="51">
        <v>10</v>
      </c>
      <c r="F15" s="388">
        <v>34.5</v>
      </c>
      <c r="G15" s="170">
        <v>54.9</v>
      </c>
      <c r="H15" s="170"/>
      <c r="I15" s="165">
        <f t="shared" si="0"/>
        <v>0</v>
      </c>
      <c r="J15" s="52" t="s">
        <v>298</v>
      </c>
      <c r="K15" s="44"/>
      <c r="L15" s="54"/>
      <c r="M15" s="39"/>
      <c r="N15" s="47"/>
      <c r="O15" s="48"/>
      <c r="P15" s="49"/>
      <c r="Q15" s="44"/>
    </row>
    <row r="16" spans="2:17" s="35" customFormat="1" ht="12" customHeight="1">
      <c r="B16" s="36" t="s">
        <v>31</v>
      </c>
      <c r="C16" s="20" t="s">
        <v>101</v>
      </c>
      <c r="D16" s="53"/>
      <c r="E16" s="51"/>
      <c r="F16" s="392"/>
      <c r="G16" s="165"/>
      <c r="H16" s="165"/>
      <c r="I16" s="165"/>
      <c r="J16" s="23"/>
      <c r="K16" s="33"/>
      <c r="L16" s="45"/>
      <c r="M16" s="34"/>
      <c r="N16" s="56"/>
      <c r="O16" s="48"/>
      <c r="P16" s="49"/>
      <c r="Q16" s="44"/>
    </row>
    <row r="17" spans="2:17" s="35" customFormat="1" ht="12" customHeight="1">
      <c r="B17" s="32" t="s">
        <v>32</v>
      </c>
      <c r="C17" s="29" t="s">
        <v>283</v>
      </c>
      <c r="D17" s="53" t="s">
        <v>4</v>
      </c>
      <c r="E17" s="51">
        <v>1</v>
      </c>
      <c r="F17" s="388">
        <v>110</v>
      </c>
      <c r="G17" s="170">
        <v>155</v>
      </c>
      <c r="H17" s="170"/>
      <c r="I17" s="165">
        <f t="shared" si="0"/>
        <v>0</v>
      </c>
      <c r="J17" s="52" t="s">
        <v>78</v>
      </c>
      <c r="K17" s="33"/>
      <c r="L17" s="45"/>
      <c r="M17" s="34"/>
      <c r="N17" s="47"/>
      <c r="O17" s="48"/>
      <c r="P17" s="49"/>
      <c r="Q17" s="44"/>
    </row>
    <row r="18" spans="2:17" s="35" customFormat="1" ht="12" customHeight="1">
      <c r="B18" s="32" t="s">
        <v>33</v>
      </c>
      <c r="C18" s="29" t="s">
        <v>284</v>
      </c>
      <c r="D18" s="53" t="s">
        <v>3</v>
      </c>
      <c r="E18" s="51">
        <v>1</v>
      </c>
      <c r="F18" s="388">
        <v>110</v>
      </c>
      <c r="G18" s="170">
        <v>155</v>
      </c>
      <c r="H18" s="170"/>
      <c r="I18" s="165">
        <f t="shared" si="0"/>
        <v>0</v>
      </c>
      <c r="J18" s="52" t="s">
        <v>79</v>
      </c>
      <c r="K18" s="33"/>
      <c r="L18" s="45"/>
      <c r="M18" s="34"/>
      <c r="N18" s="47"/>
      <c r="O18" s="48"/>
      <c r="P18" s="49"/>
      <c r="Q18" s="44"/>
    </row>
    <row r="19" spans="2:17" s="35" customFormat="1" ht="12" customHeight="1">
      <c r="B19" s="32" t="s">
        <v>80</v>
      </c>
      <c r="C19" s="29" t="s">
        <v>285</v>
      </c>
      <c r="D19" s="43" t="s">
        <v>244</v>
      </c>
      <c r="E19" s="51">
        <v>1</v>
      </c>
      <c r="F19" s="388">
        <v>110</v>
      </c>
      <c r="G19" s="170">
        <v>155</v>
      </c>
      <c r="H19" s="170"/>
      <c r="I19" s="165">
        <f t="shared" si="0"/>
        <v>0</v>
      </c>
      <c r="J19" s="52" t="s">
        <v>81</v>
      </c>
      <c r="K19" s="33"/>
      <c r="L19" s="45"/>
      <c r="M19" s="34"/>
      <c r="N19" s="47"/>
      <c r="O19" s="48"/>
      <c r="P19" s="49"/>
      <c r="Q19" s="44"/>
    </row>
    <row r="20" spans="2:17" s="35" customFormat="1" ht="12" customHeight="1">
      <c r="B20" s="32" t="s">
        <v>34</v>
      </c>
      <c r="C20" s="29" t="s">
        <v>286</v>
      </c>
      <c r="D20" s="55" t="s">
        <v>292</v>
      </c>
      <c r="E20" s="51">
        <v>1</v>
      </c>
      <c r="F20" s="388">
        <v>110</v>
      </c>
      <c r="G20" s="170">
        <v>155</v>
      </c>
      <c r="H20" s="170"/>
      <c r="I20" s="165">
        <f t="shared" si="0"/>
        <v>0</v>
      </c>
      <c r="J20" s="52" t="s">
        <v>95</v>
      </c>
      <c r="K20" s="33"/>
      <c r="L20" s="45"/>
      <c r="M20" s="34"/>
      <c r="N20" s="47"/>
      <c r="O20" s="48"/>
      <c r="P20" s="49"/>
      <c r="Q20" s="44"/>
    </row>
    <row r="21" spans="2:17" s="35" customFormat="1" ht="12" customHeight="1">
      <c r="B21" s="32" t="s">
        <v>35</v>
      </c>
      <c r="C21" s="29" t="s">
        <v>287</v>
      </c>
      <c r="D21" s="53" t="s">
        <v>247</v>
      </c>
      <c r="E21" s="51">
        <v>1</v>
      </c>
      <c r="F21" s="388">
        <v>110</v>
      </c>
      <c r="G21" s="170">
        <v>155</v>
      </c>
      <c r="H21" s="170"/>
      <c r="I21" s="165">
        <f t="shared" si="0"/>
        <v>0</v>
      </c>
      <c r="J21" s="52" t="s">
        <v>82</v>
      </c>
      <c r="K21" s="33"/>
      <c r="L21" s="45"/>
      <c r="M21" s="34"/>
      <c r="N21" s="44"/>
      <c r="O21" s="44"/>
      <c r="P21" s="44"/>
      <c r="Q21" s="44"/>
    </row>
    <row r="22" spans="2:17" s="35" customFormat="1" ht="12" customHeight="1">
      <c r="B22" s="32" t="s">
        <v>83</v>
      </c>
      <c r="C22" s="29" t="s">
        <v>288</v>
      </c>
      <c r="D22" s="53" t="s">
        <v>246</v>
      </c>
      <c r="E22" s="51">
        <v>1</v>
      </c>
      <c r="F22" s="388">
        <v>110</v>
      </c>
      <c r="G22" s="170">
        <v>155</v>
      </c>
      <c r="H22" s="170"/>
      <c r="I22" s="165">
        <f t="shared" si="0"/>
        <v>0</v>
      </c>
      <c r="J22" s="52" t="s">
        <v>84</v>
      </c>
      <c r="K22" s="33"/>
      <c r="L22" s="45"/>
      <c r="M22" s="57"/>
      <c r="N22" s="44"/>
      <c r="O22" s="44"/>
      <c r="P22" s="44"/>
      <c r="Q22" s="44"/>
    </row>
    <row r="23" spans="2:17" s="35" customFormat="1" ht="12" customHeight="1">
      <c r="B23" s="223" t="s">
        <v>162</v>
      </c>
      <c r="C23" s="224" t="s">
        <v>759</v>
      </c>
      <c r="D23" s="229"/>
      <c r="E23" s="128"/>
      <c r="F23" s="393"/>
      <c r="G23" s="169"/>
      <c r="H23" s="169"/>
      <c r="I23" s="169"/>
      <c r="J23" s="169"/>
      <c r="K23" s="38"/>
      <c r="L23" s="54"/>
      <c r="M23" s="39"/>
    </row>
    <row r="24" spans="2:17" s="35" customFormat="1" ht="12" customHeight="1">
      <c r="B24" s="225" t="s">
        <v>760</v>
      </c>
      <c r="C24" s="226" t="s">
        <v>277</v>
      </c>
      <c r="D24" s="229" t="s">
        <v>4</v>
      </c>
      <c r="E24" s="128">
        <v>10</v>
      </c>
      <c r="F24" s="388">
        <v>17</v>
      </c>
      <c r="G24" s="230">
        <v>21.9</v>
      </c>
      <c r="H24" s="230"/>
      <c r="I24" s="165">
        <f t="shared" si="0"/>
        <v>0</v>
      </c>
      <c r="J24" s="230" t="s">
        <v>766</v>
      </c>
      <c r="K24" s="38"/>
      <c r="L24" s="54"/>
      <c r="M24" s="39"/>
    </row>
    <row r="25" spans="2:17" s="35" customFormat="1" ht="12" customHeight="1">
      <c r="B25" s="225" t="s">
        <v>761</v>
      </c>
      <c r="C25" s="226" t="s">
        <v>278</v>
      </c>
      <c r="D25" s="229" t="s">
        <v>3</v>
      </c>
      <c r="E25" s="128">
        <v>10</v>
      </c>
      <c r="F25" s="388">
        <v>17</v>
      </c>
      <c r="G25" s="230">
        <v>21.9</v>
      </c>
      <c r="H25" s="230"/>
      <c r="I25" s="165">
        <f t="shared" si="0"/>
        <v>0</v>
      </c>
      <c r="J25" s="230" t="s">
        <v>767</v>
      </c>
      <c r="K25" s="38"/>
      <c r="L25" s="54"/>
      <c r="M25" s="39"/>
    </row>
    <row r="26" spans="2:17" s="35" customFormat="1" ht="12" customHeight="1">
      <c r="B26" s="225" t="s">
        <v>762</v>
      </c>
      <c r="C26" s="226" t="s">
        <v>279</v>
      </c>
      <c r="D26" s="229" t="s">
        <v>102</v>
      </c>
      <c r="E26" s="128">
        <v>10</v>
      </c>
      <c r="F26" s="388">
        <v>17</v>
      </c>
      <c r="G26" s="230">
        <v>21.9</v>
      </c>
      <c r="H26" s="230"/>
      <c r="I26" s="165">
        <f t="shared" si="0"/>
        <v>0</v>
      </c>
      <c r="J26" s="230" t="s">
        <v>768</v>
      </c>
      <c r="K26" s="38"/>
      <c r="L26" s="54"/>
      <c r="M26" s="39"/>
    </row>
    <row r="27" spans="2:17" s="35" customFormat="1" ht="12" customHeight="1">
      <c r="B27" s="225" t="s">
        <v>763</v>
      </c>
      <c r="C27" s="226" t="s">
        <v>280</v>
      </c>
      <c r="D27" s="229" t="s">
        <v>2</v>
      </c>
      <c r="E27" s="128">
        <v>10</v>
      </c>
      <c r="F27" s="388">
        <v>17</v>
      </c>
      <c r="G27" s="230">
        <v>21.9</v>
      </c>
      <c r="H27" s="230"/>
      <c r="I27" s="165">
        <f t="shared" si="0"/>
        <v>0</v>
      </c>
      <c r="J27" s="230" t="s">
        <v>769</v>
      </c>
      <c r="K27" s="38"/>
      <c r="L27" s="54"/>
      <c r="M27" s="39"/>
    </row>
    <row r="28" spans="2:17" s="35" customFormat="1" ht="12" customHeight="1">
      <c r="B28" s="225" t="s">
        <v>764</v>
      </c>
      <c r="C28" s="226" t="s">
        <v>281</v>
      </c>
      <c r="D28" s="229" t="s">
        <v>2</v>
      </c>
      <c r="E28" s="128">
        <v>10</v>
      </c>
      <c r="F28" s="388">
        <v>17</v>
      </c>
      <c r="G28" s="230">
        <v>21.9</v>
      </c>
      <c r="H28" s="230"/>
      <c r="I28" s="165">
        <f t="shared" si="0"/>
        <v>0</v>
      </c>
      <c r="J28" s="230" t="s">
        <v>770</v>
      </c>
      <c r="K28" s="38"/>
      <c r="L28" s="54"/>
      <c r="M28" s="39"/>
    </row>
    <row r="29" spans="2:17" s="35" customFormat="1" ht="12" customHeight="1">
      <c r="B29" s="225" t="s">
        <v>765</v>
      </c>
      <c r="C29" s="226" t="s">
        <v>282</v>
      </c>
      <c r="D29" s="229" t="s">
        <v>21</v>
      </c>
      <c r="E29" s="128">
        <v>10</v>
      </c>
      <c r="F29" s="388">
        <v>17</v>
      </c>
      <c r="G29" s="230">
        <v>21.9</v>
      </c>
      <c r="H29" s="230"/>
      <c r="I29" s="165">
        <f t="shared" si="0"/>
        <v>0</v>
      </c>
      <c r="J29" s="230" t="s">
        <v>771</v>
      </c>
      <c r="K29" s="38"/>
      <c r="L29" s="54"/>
      <c r="M29" s="39"/>
    </row>
    <row r="30" spans="2:17" s="35" customFormat="1" ht="12" customHeight="1">
      <c r="B30" s="223" t="s">
        <v>772</v>
      </c>
      <c r="C30" s="224" t="s">
        <v>773</v>
      </c>
      <c r="D30" s="231"/>
      <c r="E30" s="232"/>
      <c r="F30" s="394"/>
      <c r="G30" s="230"/>
      <c r="H30" s="230"/>
      <c r="I30" s="230"/>
      <c r="J30" s="230"/>
      <c r="K30" s="38"/>
      <c r="L30" s="54"/>
      <c r="M30" s="39"/>
    </row>
    <row r="31" spans="2:17" s="35" customFormat="1" ht="12" customHeight="1">
      <c r="B31" s="225" t="s">
        <v>774</v>
      </c>
      <c r="C31" s="226" t="s">
        <v>277</v>
      </c>
      <c r="D31" s="231" t="s">
        <v>4</v>
      </c>
      <c r="E31" s="232">
        <v>10</v>
      </c>
      <c r="F31" s="388">
        <v>24.5</v>
      </c>
      <c r="G31" s="227">
        <v>32.9</v>
      </c>
      <c r="H31" s="227"/>
      <c r="I31" s="165">
        <f t="shared" si="0"/>
        <v>0</v>
      </c>
      <c r="J31" s="228" t="s">
        <v>780</v>
      </c>
      <c r="K31" s="38"/>
      <c r="L31" s="54"/>
      <c r="M31" s="39"/>
    </row>
    <row r="32" spans="2:17" s="35" customFormat="1" ht="12" customHeight="1">
      <c r="B32" s="225" t="s">
        <v>775</v>
      </c>
      <c r="C32" s="226" t="s">
        <v>278</v>
      </c>
      <c r="D32" s="231" t="s">
        <v>3</v>
      </c>
      <c r="E32" s="232">
        <v>10</v>
      </c>
      <c r="F32" s="388">
        <v>24.5</v>
      </c>
      <c r="G32" s="227">
        <v>32.9</v>
      </c>
      <c r="H32" s="227"/>
      <c r="I32" s="165">
        <f t="shared" si="0"/>
        <v>0</v>
      </c>
      <c r="J32" s="228" t="s">
        <v>781</v>
      </c>
      <c r="K32" s="38"/>
      <c r="L32" s="54"/>
      <c r="M32" s="39"/>
    </row>
    <row r="33" spans="2:13" s="35" customFormat="1" ht="12" customHeight="1">
      <c r="B33" s="225" t="s">
        <v>776</v>
      </c>
      <c r="C33" s="226" t="s">
        <v>279</v>
      </c>
      <c r="D33" s="231" t="s">
        <v>102</v>
      </c>
      <c r="E33" s="232">
        <v>10</v>
      </c>
      <c r="F33" s="388">
        <v>24.5</v>
      </c>
      <c r="G33" s="227">
        <v>32.9</v>
      </c>
      <c r="H33" s="227"/>
      <c r="I33" s="165">
        <f t="shared" si="0"/>
        <v>0</v>
      </c>
      <c r="J33" s="228" t="s">
        <v>782</v>
      </c>
      <c r="K33" s="38"/>
      <c r="L33" s="54"/>
      <c r="M33" s="39"/>
    </row>
    <row r="34" spans="2:13" s="35" customFormat="1" ht="12" customHeight="1">
      <c r="B34" s="225" t="s">
        <v>777</v>
      </c>
      <c r="C34" s="226" t="s">
        <v>280</v>
      </c>
      <c r="D34" s="231" t="s">
        <v>2</v>
      </c>
      <c r="E34" s="232">
        <v>10</v>
      </c>
      <c r="F34" s="388">
        <v>24.5</v>
      </c>
      <c r="G34" s="227">
        <v>32.9</v>
      </c>
      <c r="H34" s="227"/>
      <c r="I34" s="165">
        <f t="shared" si="0"/>
        <v>0</v>
      </c>
      <c r="J34" s="228" t="s">
        <v>783</v>
      </c>
      <c r="K34" s="38"/>
      <c r="L34" s="54"/>
      <c r="M34" s="39"/>
    </row>
    <row r="35" spans="2:13" s="35" customFormat="1" ht="12" customHeight="1">
      <c r="B35" s="225" t="s">
        <v>778</v>
      </c>
      <c r="C35" s="226" t="s">
        <v>281</v>
      </c>
      <c r="D35" s="231" t="s">
        <v>2</v>
      </c>
      <c r="E35" s="232">
        <v>10</v>
      </c>
      <c r="F35" s="388">
        <v>24.5</v>
      </c>
      <c r="G35" s="227">
        <v>32.9</v>
      </c>
      <c r="H35" s="227"/>
      <c r="I35" s="165">
        <f t="shared" si="0"/>
        <v>0</v>
      </c>
      <c r="J35" s="228" t="s">
        <v>784</v>
      </c>
      <c r="K35" s="38"/>
      <c r="L35" s="54"/>
      <c r="M35" s="39"/>
    </row>
    <row r="36" spans="2:13" s="35" customFormat="1" ht="12" customHeight="1">
      <c r="B36" s="225" t="s">
        <v>779</v>
      </c>
      <c r="C36" s="226" t="s">
        <v>282</v>
      </c>
      <c r="D36" s="231" t="s">
        <v>21</v>
      </c>
      <c r="E36" s="232">
        <v>10</v>
      </c>
      <c r="F36" s="388">
        <v>24.5</v>
      </c>
      <c r="G36" s="227">
        <v>32.9</v>
      </c>
      <c r="H36" s="227"/>
      <c r="I36" s="165">
        <f t="shared" si="0"/>
        <v>0</v>
      </c>
      <c r="J36" s="228" t="s">
        <v>785</v>
      </c>
      <c r="K36" s="38"/>
      <c r="L36" s="54"/>
      <c r="M36" s="39"/>
    </row>
    <row r="37" spans="2:13" s="35" customFormat="1" ht="12" customHeight="1">
      <c r="B37" s="58" t="s">
        <v>431</v>
      </c>
      <c r="C37" s="20" t="s">
        <v>118</v>
      </c>
      <c r="D37" s="21"/>
      <c r="E37" s="40"/>
      <c r="F37" s="392"/>
      <c r="G37" s="170"/>
      <c r="H37" s="170"/>
      <c r="I37" s="170"/>
      <c r="J37" s="52"/>
      <c r="K37" s="38"/>
      <c r="L37" s="54"/>
      <c r="M37" s="39"/>
    </row>
    <row r="38" spans="2:13" s="35" customFormat="1" ht="12" customHeight="1">
      <c r="B38" s="32" t="s">
        <v>149</v>
      </c>
      <c r="C38" s="29" t="s">
        <v>277</v>
      </c>
      <c r="D38" s="21" t="s">
        <v>4</v>
      </c>
      <c r="E38" s="40">
        <v>1</v>
      </c>
      <c r="F38" s="388">
        <v>37.5</v>
      </c>
      <c r="G38" s="170">
        <v>53.9</v>
      </c>
      <c r="H38" s="170"/>
      <c r="I38" s="165">
        <f t="shared" si="0"/>
        <v>0</v>
      </c>
      <c r="J38" s="52" t="s">
        <v>103</v>
      </c>
      <c r="K38" s="38"/>
      <c r="L38" s="54"/>
      <c r="M38" s="39"/>
    </row>
    <row r="39" spans="2:13" s="35" customFormat="1" ht="12" customHeight="1">
      <c r="B39" s="32" t="s">
        <v>150</v>
      </c>
      <c r="C39" s="29" t="s">
        <v>278</v>
      </c>
      <c r="D39" s="21" t="s">
        <v>3</v>
      </c>
      <c r="E39" s="40">
        <v>1</v>
      </c>
      <c r="F39" s="388">
        <v>37.5</v>
      </c>
      <c r="G39" s="170">
        <v>53.9</v>
      </c>
      <c r="H39" s="170"/>
      <c r="I39" s="165">
        <f t="shared" si="0"/>
        <v>0</v>
      </c>
      <c r="J39" s="52" t="s">
        <v>104</v>
      </c>
      <c r="K39" s="38"/>
      <c r="L39" s="54"/>
      <c r="M39" s="39"/>
    </row>
    <row r="40" spans="2:13" s="35" customFormat="1" ht="12" customHeight="1">
      <c r="B40" s="32" t="s">
        <v>151</v>
      </c>
      <c r="C40" s="29" t="s">
        <v>279</v>
      </c>
      <c r="D40" s="21" t="s">
        <v>102</v>
      </c>
      <c r="E40" s="40">
        <v>1</v>
      </c>
      <c r="F40" s="388">
        <v>37.5</v>
      </c>
      <c r="G40" s="170">
        <v>53.9</v>
      </c>
      <c r="H40" s="170"/>
      <c r="I40" s="165">
        <f t="shared" si="0"/>
        <v>0</v>
      </c>
      <c r="J40" s="52" t="s">
        <v>105</v>
      </c>
      <c r="K40" s="38"/>
      <c r="L40" s="54"/>
      <c r="M40" s="39"/>
    </row>
    <row r="41" spans="2:13" s="35" customFormat="1" ht="12" customHeight="1">
      <c r="B41" s="32" t="s">
        <v>152</v>
      </c>
      <c r="C41" s="29" t="s">
        <v>280</v>
      </c>
      <c r="D41" s="21" t="s">
        <v>2</v>
      </c>
      <c r="E41" s="40">
        <v>1</v>
      </c>
      <c r="F41" s="388">
        <v>37.5</v>
      </c>
      <c r="G41" s="170">
        <v>53.9</v>
      </c>
      <c r="H41" s="170"/>
      <c r="I41" s="165">
        <f t="shared" si="0"/>
        <v>0</v>
      </c>
      <c r="J41" s="52" t="s">
        <v>106</v>
      </c>
      <c r="K41" s="38"/>
      <c r="L41" s="54"/>
      <c r="M41" s="39"/>
    </row>
    <row r="42" spans="2:13" s="35" customFormat="1" ht="12" customHeight="1">
      <c r="B42" s="32" t="s">
        <v>153</v>
      </c>
      <c r="C42" s="29" t="s">
        <v>281</v>
      </c>
      <c r="D42" s="21" t="s">
        <v>2</v>
      </c>
      <c r="E42" s="40">
        <v>1</v>
      </c>
      <c r="F42" s="388">
        <v>37.5</v>
      </c>
      <c r="G42" s="170">
        <v>53.9</v>
      </c>
      <c r="H42" s="170"/>
      <c r="I42" s="165">
        <f t="shared" si="0"/>
        <v>0</v>
      </c>
      <c r="J42" s="52" t="s">
        <v>107</v>
      </c>
      <c r="K42" s="38"/>
      <c r="L42" s="54"/>
      <c r="M42" s="39"/>
    </row>
    <row r="43" spans="2:13" s="35" customFormat="1" ht="12" customHeight="1">
      <c r="B43" s="32" t="s">
        <v>154</v>
      </c>
      <c r="C43" s="29" t="s">
        <v>282</v>
      </c>
      <c r="D43" s="21" t="s">
        <v>21</v>
      </c>
      <c r="E43" s="40">
        <v>1</v>
      </c>
      <c r="F43" s="388">
        <v>37.5</v>
      </c>
      <c r="G43" s="170">
        <v>53.9</v>
      </c>
      <c r="H43" s="170"/>
      <c r="I43" s="165">
        <f t="shared" si="0"/>
        <v>0</v>
      </c>
      <c r="J43" s="52" t="s">
        <v>108</v>
      </c>
      <c r="K43" s="38"/>
      <c r="L43" s="54"/>
      <c r="M43" s="39"/>
    </row>
    <row r="44" spans="2:13" s="35" customFormat="1" ht="12" customHeight="1">
      <c r="B44" s="36" t="s">
        <v>115</v>
      </c>
      <c r="C44" s="20" t="s">
        <v>119</v>
      </c>
      <c r="D44" s="21"/>
      <c r="E44" s="40"/>
      <c r="F44" s="392"/>
      <c r="G44" s="170"/>
      <c r="H44" s="170"/>
      <c r="I44" s="170"/>
      <c r="J44" s="52"/>
      <c r="K44" s="33"/>
      <c r="L44" s="45"/>
      <c r="M44" s="34"/>
    </row>
    <row r="45" spans="2:13" s="35" customFormat="1" ht="12" customHeight="1">
      <c r="B45" s="32" t="s">
        <v>155</v>
      </c>
      <c r="C45" s="29" t="s">
        <v>277</v>
      </c>
      <c r="D45" s="21" t="s">
        <v>4</v>
      </c>
      <c r="E45" s="40">
        <v>1</v>
      </c>
      <c r="F45" s="388">
        <v>89</v>
      </c>
      <c r="G45" s="170">
        <v>107.9</v>
      </c>
      <c r="H45" s="170"/>
      <c r="I45" s="165">
        <f t="shared" si="0"/>
        <v>0</v>
      </c>
      <c r="J45" s="52" t="s">
        <v>110</v>
      </c>
      <c r="K45" s="33"/>
      <c r="L45" s="45"/>
      <c r="M45" s="34"/>
    </row>
    <row r="46" spans="2:13" s="35" customFormat="1" ht="12" customHeight="1">
      <c r="B46" s="32" t="s">
        <v>156</v>
      </c>
      <c r="C46" s="29" t="s">
        <v>278</v>
      </c>
      <c r="D46" s="21" t="s">
        <v>3</v>
      </c>
      <c r="E46" s="40">
        <v>1</v>
      </c>
      <c r="F46" s="388">
        <v>89</v>
      </c>
      <c r="G46" s="170">
        <v>107.9</v>
      </c>
      <c r="H46" s="170"/>
      <c r="I46" s="165">
        <f t="shared" si="0"/>
        <v>0</v>
      </c>
      <c r="J46" s="52" t="s">
        <v>111</v>
      </c>
      <c r="K46" s="33"/>
      <c r="L46" s="45"/>
      <c r="M46" s="34"/>
    </row>
    <row r="47" spans="2:13" s="35" customFormat="1" ht="12" customHeight="1">
      <c r="B47" s="32" t="s">
        <v>157</v>
      </c>
      <c r="C47" s="29" t="s">
        <v>279</v>
      </c>
      <c r="D47" s="21" t="s">
        <v>102</v>
      </c>
      <c r="E47" s="40">
        <v>1</v>
      </c>
      <c r="F47" s="388">
        <v>89</v>
      </c>
      <c r="G47" s="170">
        <v>107.9</v>
      </c>
      <c r="H47" s="170"/>
      <c r="I47" s="165">
        <f t="shared" si="0"/>
        <v>0</v>
      </c>
      <c r="J47" s="52" t="s">
        <v>112</v>
      </c>
      <c r="K47" s="33"/>
      <c r="L47" s="45"/>
      <c r="M47" s="34"/>
    </row>
    <row r="48" spans="2:13" s="35" customFormat="1" ht="12" customHeight="1">
      <c r="B48" s="32" t="s">
        <v>158</v>
      </c>
      <c r="C48" s="29" t="s">
        <v>280</v>
      </c>
      <c r="D48" s="21" t="s">
        <v>2</v>
      </c>
      <c r="E48" s="40">
        <v>1</v>
      </c>
      <c r="F48" s="388">
        <v>89</v>
      </c>
      <c r="G48" s="170">
        <v>107.9</v>
      </c>
      <c r="H48" s="170"/>
      <c r="I48" s="165">
        <f t="shared" si="0"/>
        <v>0</v>
      </c>
      <c r="J48" s="52" t="s">
        <v>113</v>
      </c>
      <c r="K48" s="33"/>
      <c r="L48" s="45"/>
      <c r="M48" s="34"/>
    </row>
    <row r="49" spans="2:13" s="35" customFormat="1" ht="12" customHeight="1">
      <c r="B49" s="32" t="s">
        <v>159</v>
      </c>
      <c r="C49" s="29" t="s">
        <v>281</v>
      </c>
      <c r="D49" s="21" t="s">
        <v>2</v>
      </c>
      <c r="E49" s="40">
        <v>1</v>
      </c>
      <c r="F49" s="388">
        <v>89</v>
      </c>
      <c r="G49" s="170">
        <v>107.9</v>
      </c>
      <c r="H49" s="170"/>
      <c r="I49" s="165">
        <f t="shared" si="0"/>
        <v>0</v>
      </c>
      <c r="J49" s="52" t="s">
        <v>114</v>
      </c>
      <c r="K49" s="33"/>
      <c r="L49" s="45"/>
      <c r="M49" s="34"/>
    </row>
    <row r="50" spans="2:13" s="35" customFormat="1" ht="12" customHeight="1">
      <c r="B50" s="32" t="s">
        <v>160</v>
      </c>
      <c r="C50" s="29" t="s">
        <v>282</v>
      </c>
      <c r="D50" s="21" t="s">
        <v>21</v>
      </c>
      <c r="E50" s="40">
        <v>1</v>
      </c>
      <c r="F50" s="388">
        <v>89</v>
      </c>
      <c r="G50" s="170">
        <v>107.9</v>
      </c>
      <c r="H50" s="170"/>
      <c r="I50" s="165">
        <f t="shared" si="0"/>
        <v>0</v>
      </c>
      <c r="J50" s="52" t="s">
        <v>109</v>
      </c>
      <c r="K50" s="33"/>
      <c r="L50" s="45"/>
      <c r="M50" s="34"/>
    </row>
    <row r="51" spans="2:13" s="35" customFormat="1" ht="12" customHeight="1">
      <c r="B51" s="223" t="s">
        <v>786</v>
      </c>
      <c r="C51" s="224" t="s">
        <v>787</v>
      </c>
      <c r="D51" s="233"/>
      <c r="E51" s="40"/>
      <c r="F51" s="388"/>
      <c r="G51" s="170"/>
      <c r="H51" s="170"/>
      <c r="I51" s="165"/>
      <c r="J51" s="52"/>
      <c r="K51" s="33"/>
      <c r="L51" s="45"/>
      <c r="M51" s="34"/>
    </row>
    <row r="52" spans="2:13" s="35" customFormat="1" ht="12" customHeight="1">
      <c r="B52" s="234" t="s">
        <v>788</v>
      </c>
      <c r="C52" s="235" t="s">
        <v>789</v>
      </c>
      <c r="D52" s="236" t="s">
        <v>4</v>
      </c>
      <c r="E52" s="236">
        <v>10</v>
      </c>
      <c r="F52" s="388">
        <v>8.5</v>
      </c>
      <c r="G52" s="227">
        <v>14.9</v>
      </c>
      <c r="H52" s="227"/>
      <c r="I52" s="165">
        <f t="shared" si="0"/>
        <v>0</v>
      </c>
      <c r="J52" s="228" t="s">
        <v>808</v>
      </c>
      <c r="K52" s="33"/>
      <c r="L52" s="45"/>
      <c r="M52" s="34"/>
    </row>
    <row r="53" spans="2:13" s="35" customFormat="1" ht="12" customHeight="1">
      <c r="B53" s="234" t="s">
        <v>790</v>
      </c>
      <c r="C53" s="235" t="s">
        <v>791</v>
      </c>
      <c r="D53" s="236" t="s">
        <v>3</v>
      </c>
      <c r="E53" s="236">
        <v>10</v>
      </c>
      <c r="F53" s="388">
        <v>8.5</v>
      </c>
      <c r="G53" s="227">
        <v>14.9</v>
      </c>
      <c r="H53" s="227"/>
      <c r="I53" s="165">
        <f t="shared" si="0"/>
        <v>0</v>
      </c>
      <c r="J53" s="228" t="s">
        <v>809</v>
      </c>
      <c r="K53" s="33"/>
      <c r="L53" s="45"/>
      <c r="M53" s="34"/>
    </row>
    <row r="54" spans="2:13" s="35" customFormat="1" ht="12" customHeight="1">
      <c r="B54" s="234" t="s">
        <v>792</v>
      </c>
      <c r="C54" s="235" t="s">
        <v>793</v>
      </c>
      <c r="D54" s="236" t="s">
        <v>102</v>
      </c>
      <c r="E54" s="236">
        <v>10</v>
      </c>
      <c r="F54" s="388">
        <v>8.5</v>
      </c>
      <c r="G54" s="227">
        <v>14.9</v>
      </c>
      <c r="H54" s="227"/>
      <c r="I54" s="165">
        <f t="shared" si="0"/>
        <v>0</v>
      </c>
      <c r="J54" s="228" t="s">
        <v>810</v>
      </c>
      <c r="K54" s="33"/>
      <c r="L54" s="45"/>
      <c r="M54" s="34"/>
    </row>
    <row r="55" spans="2:13" s="35" customFormat="1" ht="12" customHeight="1">
      <c r="B55" s="234" t="s">
        <v>794</v>
      </c>
      <c r="C55" s="235" t="s">
        <v>795</v>
      </c>
      <c r="D55" s="231" t="s">
        <v>2</v>
      </c>
      <c r="E55" s="236">
        <v>10</v>
      </c>
      <c r="F55" s="388">
        <v>8.5</v>
      </c>
      <c r="G55" s="227">
        <v>14.9</v>
      </c>
      <c r="H55" s="227"/>
      <c r="I55" s="165">
        <f t="shared" si="0"/>
        <v>0</v>
      </c>
      <c r="J55" s="228" t="s">
        <v>811</v>
      </c>
      <c r="K55" s="33"/>
      <c r="L55" s="45"/>
      <c r="M55" s="34"/>
    </row>
    <row r="56" spans="2:13" s="35" customFormat="1" ht="12" customHeight="1">
      <c r="B56" s="225" t="s">
        <v>796</v>
      </c>
      <c r="C56" s="226" t="s">
        <v>797</v>
      </c>
      <c r="D56" s="231" t="s">
        <v>2</v>
      </c>
      <c r="E56" s="231">
        <v>10</v>
      </c>
      <c r="F56" s="388">
        <v>8.5</v>
      </c>
      <c r="G56" s="227">
        <v>14.9</v>
      </c>
      <c r="H56" s="227"/>
      <c r="I56" s="165">
        <f t="shared" si="0"/>
        <v>0</v>
      </c>
      <c r="J56" s="228" t="s">
        <v>812</v>
      </c>
      <c r="K56" s="33"/>
      <c r="L56" s="45"/>
      <c r="M56" s="34"/>
    </row>
    <row r="57" spans="2:13" s="35" customFormat="1" ht="12" customHeight="1">
      <c r="B57" s="225" t="s">
        <v>798</v>
      </c>
      <c r="C57" s="226" t="s">
        <v>799</v>
      </c>
      <c r="D57" s="231" t="s">
        <v>21</v>
      </c>
      <c r="E57" s="231">
        <v>10</v>
      </c>
      <c r="F57" s="388">
        <v>8.5</v>
      </c>
      <c r="G57" s="227">
        <v>14.9</v>
      </c>
      <c r="H57" s="227"/>
      <c r="I57" s="165">
        <f t="shared" si="0"/>
        <v>0</v>
      </c>
      <c r="J57" s="228" t="s">
        <v>813</v>
      </c>
      <c r="K57" s="33"/>
      <c r="L57" s="45"/>
      <c r="M57" s="34"/>
    </row>
    <row r="58" spans="2:13" s="35" customFormat="1" ht="12" customHeight="1">
      <c r="B58" s="223" t="s">
        <v>800</v>
      </c>
      <c r="C58" s="224" t="s">
        <v>801</v>
      </c>
      <c r="D58" s="237"/>
      <c r="E58" s="237"/>
      <c r="F58" s="388"/>
      <c r="G58" s="208"/>
      <c r="H58" s="208"/>
      <c r="I58" s="165"/>
      <c r="J58" s="175"/>
      <c r="K58" s="33"/>
      <c r="L58" s="45"/>
      <c r="M58" s="34"/>
    </row>
    <row r="59" spans="2:13" s="35" customFormat="1" ht="12" customHeight="1">
      <c r="B59" s="225" t="s">
        <v>802</v>
      </c>
      <c r="C59" s="226" t="s">
        <v>689</v>
      </c>
      <c r="D59" s="231" t="s">
        <v>690</v>
      </c>
      <c r="E59" s="231">
        <v>10</v>
      </c>
      <c r="F59" s="388">
        <v>8.5</v>
      </c>
      <c r="G59" s="227">
        <v>12.4</v>
      </c>
      <c r="H59" s="227"/>
      <c r="I59" s="165">
        <f t="shared" si="0"/>
        <v>0</v>
      </c>
      <c r="J59" s="228" t="s">
        <v>814</v>
      </c>
      <c r="K59" s="33"/>
      <c r="L59" s="45"/>
      <c r="M59" s="34"/>
    </row>
    <row r="60" spans="2:13" s="35" customFormat="1" ht="12" customHeight="1">
      <c r="B60" s="225" t="s">
        <v>803</v>
      </c>
      <c r="C60" s="226" t="s">
        <v>691</v>
      </c>
      <c r="D60" s="231" t="s">
        <v>692</v>
      </c>
      <c r="E60" s="231">
        <v>10</v>
      </c>
      <c r="F60" s="388">
        <v>8.5</v>
      </c>
      <c r="G60" s="227">
        <v>12.4</v>
      </c>
      <c r="H60" s="227"/>
      <c r="I60" s="165">
        <f t="shared" si="0"/>
        <v>0</v>
      </c>
      <c r="J60" s="228" t="s">
        <v>815</v>
      </c>
      <c r="K60" s="33"/>
      <c r="L60" s="45"/>
      <c r="M60" s="34"/>
    </row>
    <row r="61" spans="2:13" s="35" customFormat="1" ht="12" customHeight="1">
      <c r="B61" s="225" t="s">
        <v>804</v>
      </c>
      <c r="C61" s="226" t="s">
        <v>693</v>
      </c>
      <c r="D61" s="231" t="s">
        <v>694</v>
      </c>
      <c r="E61" s="231">
        <v>10</v>
      </c>
      <c r="F61" s="388">
        <v>8.5</v>
      </c>
      <c r="G61" s="227">
        <v>12.4</v>
      </c>
      <c r="H61" s="227"/>
      <c r="I61" s="165">
        <f t="shared" si="0"/>
        <v>0</v>
      </c>
      <c r="J61" s="228" t="s">
        <v>816</v>
      </c>
      <c r="K61" s="33"/>
      <c r="L61" s="45"/>
      <c r="M61" s="34"/>
    </row>
    <row r="62" spans="2:13" s="35" customFormat="1" ht="12" customHeight="1">
      <c r="B62" s="225" t="s">
        <v>805</v>
      </c>
      <c r="C62" s="226" t="s">
        <v>695</v>
      </c>
      <c r="D62" s="231" t="s">
        <v>696</v>
      </c>
      <c r="E62" s="231">
        <v>10</v>
      </c>
      <c r="F62" s="388">
        <v>8.5</v>
      </c>
      <c r="G62" s="227">
        <v>12.4</v>
      </c>
      <c r="H62" s="227"/>
      <c r="I62" s="165">
        <f t="shared" si="0"/>
        <v>0</v>
      </c>
      <c r="J62" s="228" t="s">
        <v>817</v>
      </c>
      <c r="K62" s="33"/>
      <c r="L62" s="45"/>
      <c r="M62" s="34"/>
    </row>
    <row r="63" spans="2:13" s="35" customFormat="1" ht="12" customHeight="1">
      <c r="B63" s="225" t="s">
        <v>806</v>
      </c>
      <c r="C63" s="226" t="s">
        <v>697</v>
      </c>
      <c r="D63" s="231" t="s">
        <v>2</v>
      </c>
      <c r="E63" s="231">
        <v>10</v>
      </c>
      <c r="F63" s="388">
        <v>8.5</v>
      </c>
      <c r="G63" s="227">
        <v>12.4</v>
      </c>
      <c r="H63" s="227"/>
      <c r="I63" s="165">
        <f t="shared" si="0"/>
        <v>0</v>
      </c>
      <c r="J63" s="228" t="s">
        <v>818</v>
      </c>
      <c r="K63" s="33"/>
      <c r="L63" s="45"/>
      <c r="M63" s="34"/>
    </row>
    <row r="64" spans="2:13" s="35" customFormat="1" ht="12" customHeight="1">
      <c r="B64" s="225" t="s">
        <v>807</v>
      </c>
      <c r="C64" s="226" t="s">
        <v>698</v>
      </c>
      <c r="D64" s="231"/>
      <c r="E64" s="231">
        <v>10</v>
      </c>
      <c r="F64" s="388">
        <v>8.5</v>
      </c>
      <c r="G64" s="227">
        <v>12.4</v>
      </c>
      <c r="H64" s="227"/>
      <c r="I64" s="165">
        <f t="shared" si="0"/>
        <v>0</v>
      </c>
      <c r="J64" s="228" t="s">
        <v>819</v>
      </c>
      <c r="K64" s="33"/>
      <c r="L64" s="45"/>
      <c r="M64" s="34"/>
    </row>
    <row r="65" spans="2:13" s="35" customFormat="1" ht="12" customHeight="1">
      <c r="B65" s="36" t="s">
        <v>699</v>
      </c>
      <c r="C65" s="20" t="s">
        <v>700</v>
      </c>
      <c r="D65" s="204"/>
      <c r="E65" s="205"/>
      <c r="F65" s="388"/>
      <c r="G65" s="206"/>
      <c r="H65" s="206"/>
      <c r="I65" s="165"/>
      <c r="J65" s="206"/>
      <c r="K65" s="33"/>
      <c r="L65" s="45"/>
      <c r="M65" s="34"/>
    </row>
    <row r="66" spans="2:13" s="35" customFormat="1" ht="12" customHeight="1">
      <c r="B66" s="2" t="s">
        <v>701</v>
      </c>
      <c r="C66" s="180" t="s">
        <v>689</v>
      </c>
      <c r="D66" s="203" t="s">
        <v>690</v>
      </c>
      <c r="E66" s="204">
        <v>10</v>
      </c>
      <c r="F66" s="388">
        <v>16.5</v>
      </c>
      <c r="G66" s="170">
        <v>23.9</v>
      </c>
      <c r="H66" s="170"/>
      <c r="I66" s="165">
        <f t="shared" si="0"/>
        <v>0</v>
      </c>
      <c r="J66" s="170" t="s">
        <v>702</v>
      </c>
      <c r="K66" s="33"/>
      <c r="L66" s="45"/>
      <c r="M66" s="34"/>
    </row>
    <row r="67" spans="2:13" s="35" customFormat="1" ht="12" customHeight="1">
      <c r="B67" s="2" t="s">
        <v>703</v>
      </c>
      <c r="C67" s="180" t="s">
        <v>691</v>
      </c>
      <c r="D67" s="203" t="s">
        <v>692</v>
      </c>
      <c r="E67" s="204">
        <v>10</v>
      </c>
      <c r="F67" s="388">
        <v>16.5</v>
      </c>
      <c r="G67" s="170">
        <v>23.9</v>
      </c>
      <c r="H67" s="170"/>
      <c r="I67" s="165">
        <f t="shared" si="0"/>
        <v>0</v>
      </c>
      <c r="J67" s="170" t="s">
        <v>704</v>
      </c>
      <c r="K67" s="33"/>
      <c r="L67" s="45"/>
      <c r="M67" s="34"/>
    </row>
    <row r="68" spans="2:13" s="35" customFormat="1" ht="12" customHeight="1">
      <c r="B68" s="2" t="s">
        <v>705</v>
      </c>
      <c r="C68" s="180" t="s">
        <v>693</v>
      </c>
      <c r="D68" s="203" t="s">
        <v>694</v>
      </c>
      <c r="E68" s="204">
        <v>10</v>
      </c>
      <c r="F68" s="388">
        <v>16.5</v>
      </c>
      <c r="G68" s="170">
        <v>23.9</v>
      </c>
      <c r="H68" s="170"/>
      <c r="I68" s="165">
        <f t="shared" si="0"/>
        <v>0</v>
      </c>
      <c r="J68" s="170" t="s">
        <v>706</v>
      </c>
      <c r="K68" s="33"/>
      <c r="L68" s="45"/>
      <c r="M68" s="34"/>
    </row>
    <row r="69" spans="2:13" s="35" customFormat="1" ht="12" customHeight="1">
      <c r="B69" s="2" t="s">
        <v>707</v>
      </c>
      <c r="C69" s="180" t="s">
        <v>695</v>
      </c>
      <c r="D69" s="203" t="s">
        <v>696</v>
      </c>
      <c r="E69" s="204">
        <v>10</v>
      </c>
      <c r="F69" s="388">
        <v>16.5</v>
      </c>
      <c r="G69" s="170">
        <v>23.9</v>
      </c>
      <c r="H69" s="170"/>
      <c r="I69" s="165">
        <f t="shared" ref="I69:I78" si="1">F69*H69</f>
        <v>0</v>
      </c>
      <c r="J69" s="170" t="s">
        <v>708</v>
      </c>
      <c r="K69" s="33"/>
      <c r="L69" s="45"/>
      <c r="M69" s="34"/>
    </row>
    <row r="70" spans="2:13" s="35" customFormat="1" ht="12" customHeight="1">
      <c r="B70" s="2" t="s">
        <v>709</v>
      </c>
      <c r="C70" s="180" t="s">
        <v>697</v>
      </c>
      <c r="D70" s="203" t="s">
        <v>2</v>
      </c>
      <c r="E70" s="204">
        <v>10</v>
      </c>
      <c r="F70" s="388">
        <v>16.5</v>
      </c>
      <c r="G70" s="170">
        <v>23.9</v>
      </c>
      <c r="H70" s="170"/>
      <c r="I70" s="165">
        <f t="shared" si="1"/>
        <v>0</v>
      </c>
      <c r="J70" s="170" t="s">
        <v>710</v>
      </c>
      <c r="K70" s="33"/>
      <c r="L70" s="45"/>
      <c r="M70" s="34"/>
    </row>
    <row r="71" spans="2:13" s="35" customFormat="1" ht="12" customHeight="1">
      <c r="B71" s="2" t="s">
        <v>711</v>
      </c>
      <c r="C71" s="180" t="s">
        <v>698</v>
      </c>
      <c r="D71" s="203"/>
      <c r="E71" s="204">
        <v>10</v>
      </c>
      <c r="F71" s="388">
        <v>16.5</v>
      </c>
      <c r="G71" s="170">
        <v>23.9</v>
      </c>
      <c r="H71" s="170"/>
      <c r="I71" s="165">
        <f t="shared" si="1"/>
        <v>0</v>
      </c>
      <c r="J71" s="170" t="s">
        <v>712</v>
      </c>
      <c r="K71" s="33"/>
      <c r="L71" s="45"/>
      <c r="M71" s="34"/>
    </row>
    <row r="72" spans="2:13" s="35" customFormat="1" ht="12" customHeight="1">
      <c r="B72" s="36" t="s">
        <v>713</v>
      </c>
      <c r="C72" s="20" t="s">
        <v>714</v>
      </c>
      <c r="D72" s="204"/>
      <c r="E72" s="204"/>
      <c r="F72" s="388"/>
      <c r="G72" s="165"/>
      <c r="H72" s="165"/>
      <c r="I72" s="165"/>
      <c r="J72" s="165"/>
      <c r="K72" s="33"/>
      <c r="L72" s="45"/>
      <c r="M72" s="34"/>
    </row>
    <row r="73" spans="2:13" s="35" customFormat="1" ht="12" customHeight="1">
      <c r="B73" s="2" t="s">
        <v>715</v>
      </c>
      <c r="C73" s="180" t="s">
        <v>689</v>
      </c>
      <c r="D73" s="203" t="s">
        <v>690</v>
      </c>
      <c r="E73" s="204">
        <v>1</v>
      </c>
      <c r="F73" s="388">
        <v>43.5</v>
      </c>
      <c r="G73" s="170">
        <v>62.9</v>
      </c>
      <c r="H73" s="170"/>
      <c r="I73" s="165">
        <f t="shared" si="1"/>
        <v>0</v>
      </c>
      <c r="J73" s="170" t="s">
        <v>716</v>
      </c>
      <c r="K73" s="33"/>
      <c r="L73" s="45"/>
      <c r="M73" s="34"/>
    </row>
    <row r="74" spans="2:13" s="35" customFormat="1" ht="12" customHeight="1">
      <c r="B74" s="2" t="s">
        <v>717</v>
      </c>
      <c r="C74" s="180" t="s">
        <v>691</v>
      </c>
      <c r="D74" s="203" t="s">
        <v>692</v>
      </c>
      <c r="E74" s="204">
        <v>1</v>
      </c>
      <c r="F74" s="388">
        <v>43.5</v>
      </c>
      <c r="G74" s="170">
        <v>62.9</v>
      </c>
      <c r="H74" s="170"/>
      <c r="I74" s="165">
        <f t="shared" si="1"/>
        <v>0</v>
      </c>
      <c r="J74" s="170" t="s">
        <v>718</v>
      </c>
      <c r="K74" s="33"/>
      <c r="L74" s="45"/>
      <c r="M74" s="34"/>
    </row>
    <row r="75" spans="2:13" s="35" customFormat="1" ht="12" customHeight="1">
      <c r="B75" s="2" t="s">
        <v>719</v>
      </c>
      <c r="C75" s="180" t="s">
        <v>693</v>
      </c>
      <c r="D75" s="203" t="s">
        <v>694</v>
      </c>
      <c r="E75" s="204">
        <v>1</v>
      </c>
      <c r="F75" s="388">
        <v>43.5</v>
      </c>
      <c r="G75" s="170">
        <v>62.9</v>
      </c>
      <c r="H75" s="170"/>
      <c r="I75" s="165">
        <f t="shared" si="1"/>
        <v>0</v>
      </c>
      <c r="J75" s="170" t="s">
        <v>720</v>
      </c>
      <c r="K75" s="33"/>
      <c r="L75" s="45"/>
      <c r="M75" s="34"/>
    </row>
    <row r="76" spans="2:13" s="35" customFormat="1" ht="12" customHeight="1">
      <c r="B76" s="2" t="s">
        <v>721</v>
      </c>
      <c r="C76" s="180" t="s">
        <v>695</v>
      </c>
      <c r="D76" s="203" t="s">
        <v>696</v>
      </c>
      <c r="E76" s="204">
        <v>1</v>
      </c>
      <c r="F76" s="388">
        <v>43.5</v>
      </c>
      <c r="G76" s="170">
        <v>62.9</v>
      </c>
      <c r="H76" s="170"/>
      <c r="I76" s="165">
        <f t="shared" si="1"/>
        <v>0</v>
      </c>
      <c r="J76" s="170" t="s">
        <v>722</v>
      </c>
      <c r="K76" s="33"/>
      <c r="L76" s="45"/>
      <c r="M76" s="34"/>
    </row>
    <row r="77" spans="2:13" s="35" customFormat="1" ht="12" customHeight="1">
      <c r="B77" s="2" t="s">
        <v>723</v>
      </c>
      <c r="C77" s="180" t="s">
        <v>697</v>
      </c>
      <c r="D77" s="203" t="s">
        <v>2</v>
      </c>
      <c r="E77" s="204">
        <v>1</v>
      </c>
      <c r="F77" s="388">
        <v>43.5</v>
      </c>
      <c r="G77" s="170">
        <v>62.9</v>
      </c>
      <c r="H77" s="170"/>
      <c r="I77" s="165">
        <f t="shared" si="1"/>
        <v>0</v>
      </c>
      <c r="J77" s="170" t="s">
        <v>724</v>
      </c>
      <c r="K77" s="33"/>
      <c r="L77" s="45"/>
      <c r="M77" s="34"/>
    </row>
    <row r="78" spans="2:13" s="35" customFormat="1" ht="12" customHeight="1">
      <c r="B78" s="2" t="s">
        <v>725</v>
      </c>
      <c r="C78" s="188" t="s">
        <v>698</v>
      </c>
      <c r="D78" s="203"/>
      <c r="E78" s="204">
        <v>1</v>
      </c>
      <c r="F78" s="388">
        <v>43.5</v>
      </c>
      <c r="G78" s="170">
        <v>62.9</v>
      </c>
      <c r="H78" s="170"/>
      <c r="I78" s="165">
        <f t="shared" si="1"/>
        <v>0</v>
      </c>
      <c r="J78" s="170" t="s">
        <v>726</v>
      </c>
      <c r="K78" s="33"/>
      <c r="L78" s="45"/>
      <c r="M78" s="34"/>
    </row>
    <row r="79" spans="2:13" s="35" customFormat="1" ht="12" customHeight="1">
      <c r="B79" s="370"/>
      <c r="C79" s="371"/>
      <c r="D79" s="372"/>
      <c r="E79" s="373"/>
      <c r="F79" s="395"/>
      <c r="H79" s="375" t="s">
        <v>1074</v>
      </c>
      <c r="I79" s="375">
        <f>SUM(I4:I78)</f>
        <v>0</v>
      </c>
      <c r="J79" s="374"/>
      <c r="K79" s="33"/>
      <c r="L79" s="45"/>
      <c r="M79" s="34"/>
    </row>
    <row r="80" spans="2:13" s="35" customFormat="1" ht="54" customHeight="1">
      <c r="B80" s="8"/>
      <c r="C80" s="9"/>
      <c r="D80" s="426" t="s">
        <v>1084</v>
      </c>
      <c r="E80" s="427"/>
      <c r="F80" s="427"/>
      <c r="G80" s="427"/>
      <c r="H80" s="427"/>
      <c r="I80" s="427"/>
      <c r="J80" s="428"/>
      <c r="K80" s="44"/>
      <c r="L80" s="54"/>
      <c r="M80" s="39"/>
    </row>
    <row r="81" spans="2:17" s="35" customFormat="1" ht="31.8" customHeight="1">
      <c r="B81" s="11" t="s">
        <v>120</v>
      </c>
      <c r="C81" s="59" t="s">
        <v>121</v>
      </c>
      <c r="D81" s="13"/>
      <c r="E81" s="14" t="s">
        <v>1076</v>
      </c>
      <c r="F81" s="15" t="s">
        <v>1086</v>
      </c>
      <c r="G81" s="15" t="s">
        <v>1079</v>
      </c>
      <c r="H81" s="15" t="s">
        <v>1073</v>
      </c>
      <c r="I81" s="15" t="s">
        <v>1080</v>
      </c>
      <c r="J81" s="60" t="s">
        <v>117</v>
      </c>
      <c r="K81" s="44"/>
      <c r="L81" s="54"/>
      <c r="M81" s="39"/>
    </row>
    <row r="82" spans="2:17" s="35" customFormat="1" ht="12" customHeight="1">
      <c r="B82" s="36" t="s">
        <v>326</v>
      </c>
      <c r="C82" s="41" t="s">
        <v>432</v>
      </c>
      <c r="D82" s="21"/>
      <c r="E82" s="40"/>
      <c r="F82" s="392"/>
      <c r="G82" s="174"/>
      <c r="H82" s="174"/>
      <c r="I82" s="174"/>
      <c r="J82" s="52"/>
      <c r="K82" s="33"/>
      <c r="L82" s="45"/>
      <c r="M82" s="34"/>
    </row>
    <row r="83" spans="2:17" s="35" customFormat="1" ht="12" customHeight="1">
      <c r="B83" s="32" t="s">
        <v>327</v>
      </c>
      <c r="C83" s="50" t="s">
        <v>433</v>
      </c>
      <c r="D83" s="21"/>
      <c r="E83" s="40"/>
      <c r="F83" s="388">
        <v>28</v>
      </c>
      <c r="G83" s="174">
        <v>37.9</v>
      </c>
      <c r="H83" s="174"/>
      <c r="I83" s="165">
        <f t="shared" ref="I83:I143" si="2">F83*H83</f>
        <v>0</v>
      </c>
      <c r="J83" s="52" t="s">
        <v>328</v>
      </c>
      <c r="K83" s="33"/>
      <c r="L83" s="45"/>
      <c r="M83" s="34"/>
    </row>
    <row r="84" spans="2:17" s="27" customFormat="1" ht="12" customHeight="1">
      <c r="B84" s="19" t="s">
        <v>274</v>
      </c>
      <c r="C84" s="61" t="s">
        <v>444</v>
      </c>
      <c r="D84" s="62"/>
      <c r="E84" s="63"/>
      <c r="F84" s="388"/>
      <c r="G84" s="175"/>
      <c r="H84" s="175"/>
      <c r="I84" s="165"/>
      <c r="J84" s="65"/>
      <c r="K84" s="25"/>
      <c r="L84" s="66"/>
      <c r="M84" s="26"/>
    </row>
    <row r="85" spans="2:17" s="27" customFormat="1" ht="12" customHeight="1">
      <c r="B85" s="67" t="s">
        <v>436</v>
      </c>
      <c r="C85" s="68" t="s">
        <v>435</v>
      </c>
      <c r="D85" s="62" t="s">
        <v>15</v>
      </c>
      <c r="E85" s="63">
        <v>1</v>
      </c>
      <c r="F85" s="388">
        <v>21.5</v>
      </c>
      <c r="G85" s="175">
        <v>35.9</v>
      </c>
      <c r="H85" s="175"/>
      <c r="I85" s="165">
        <f t="shared" si="2"/>
        <v>0</v>
      </c>
      <c r="J85" s="69" t="s">
        <v>275</v>
      </c>
      <c r="K85" s="25"/>
      <c r="L85" s="66"/>
      <c r="M85" s="26"/>
    </row>
    <row r="86" spans="2:17" s="27" customFormat="1" ht="12" customHeight="1">
      <c r="B86" s="67" t="s">
        <v>437</v>
      </c>
      <c r="C86" s="68" t="s">
        <v>434</v>
      </c>
      <c r="D86" s="62" t="s">
        <v>1</v>
      </c>
      <c r="E86" s="63">
        <v>1</v>
      </c>
      <c r="F86" s="388">
        <v>21.5</v>
      </c>
      <c r="G86" s="175">
        <v>35.9</v>
      </c>
      <c r="H86" s="175"/>
      <c r="I86" s="165">
        <f t="shared" si="2"/>
        <v>0</v>
      </c>
      <c r="J86" s="69" t="s">
        <v>276</v>
      </c>
      <c r="K86" s="25"/>
      <c r="L86" s="66"/>
      <c r="M86" s="26"/>
    </row>
    <row r="87" spans="2:17" s="35" customFormat="1" ht="12" customHeight="1">
      <c r="B87" s="36" t="s">
        <v>461</v>
      </c>
      <c r="C87" s="20" t="s">
        <v>527</v>
      </c>
      <c r="D87" s="70"/>
      <c r="E87" s="71"/>
      <c r="F87" s="388"/>
      <c r="G87" s="165"/>
      <c r="H87" s="165"/>
      <c r="I87" s="165"/>
      <c r="J87" s="23"/>
      <c r="K87" s="72"/>
      <c r="L87" s="45"/>
      <c r="M87" s="73"/>
    </row>
    <row r="88" spans="2:17" s="35" customFormat="1" ht="12" customHeight="1">
      <c r="B88" s="32" t="s">
        <v>462</v>
      </c>
      <c r="C88" s="29" t="s">
        <v>469</v>
      </c>
      <c r="D88" s="21" t="s">
        <v>4</v>
      </c>
      <c r="E88" s="22">
        <v>1</v>
      </c>
      <c r="F88" s="388">
        <v>34</v>
      </c>
      <c r="G88" s="165">
        <v>46.9</v>
      </c>
      <c r="H88" s="165"/>
      <c r="I88" s="165">
        <f t="shared" si="2"/>
        <v>0</v>
      </c>
      <c r="J88" s="74" t="s">
        <v>477</v>
      </c>
      <c r="K88" s="72"/>
      <c r="L88" s="45"/>
      <c r="M88" s="73"/>
    </row>
    <row r="89" spans="2:17" s="35" customFormat="1" ht="12.75" customHeight="1">
      <c r="B89" s="32" t="s">
        <v>463</v>
      </c>
      <c r="C89" s="29" t="s">
        <v>470</v>
      </c>
      <c r="D89" s="21" t="s">
        <v>305</v>
      </c>
      <c r="E89" s="22">
        <v>1</v>
      </c>
      <c r="F89" s="388">
        <v>34</v>
      </c>
      <c r="G89" s="165">
        <v>46.9</v>
      </c>
      <c r="H89" s="165"/>
      <c r="I89" s="165">
        <f t="shared" si="2"/>
        <v>0</v>
      </c>
      <c r="J89" s="52" t="s">
        <v>479</v>
      </c>
      <c r="K89" s="33"/>
      <c r="L89" s="45"/>
      <c r="M89" s="34"/>
    </row>
    <row r="90" spans="2:17" s="35" customFormat="1" ht="12" customHeight="1">
      <c r="B90" s="32" t="s">
        <v>464</v>
      </c>
      <c r="C90" s="29" t="s">
        <v>471</v>
      </c>
      <c r="D90" s="21" t="s">
        <v>306</v>
      </c>
      <c r="E90" s="22">
        <v>1</v>
      </c>
      <c r="F90" s="388">
        <v>34</v>
      </c>
      <c r="G90" s="165">
        <v>46.9</v>
      </c>
      <c r="H90" s="165"/>
      <c r="I90" s="165">
        <f t="shared" si="2"/>
        <v>0</v>
      </c>
      <c r="J90" s="52" t="s">
        <v>481</v>
      </c>
      <c r="K90" s="33"/>
      <c r="L90" s="45"/>
      <c r="M90" s="34"/>
    </row>
    <row r="91" spans="2:17" s="35" customFormat="1" ht="12" customHeight="1">
      <c r="B91" s="32" t="s">
        <v>465</v>
      </c>
      <c r="C91" s="29" t="s">
        <v>472</v>
      </c>
      <c r="D91" s="21" t="s">
        <v>245</v>
      </c>
      <c r="E91" s="22">
        <v>1</v>
      </c>
      <c r="F91" s="388">
        <v>34</v>
      </c>
      <c r="G91" s="165">
        <v>46.9</v>
      </c>
      <c r="H91" s="165"/>
      <c r="I91" s="165">
        <f t="shared" si="2"/>
        <v>0</v>
      </c>
      <c r="J91" s="52" t="s">
        <v>478</v>
      </c>
      <c r="K91" s="33"/>
      <c r="L91" s="45"/>
      <c r="M91" s="34"/>
    </row>
    <row r="92" spans="2:17" s="35" customFormat="1" ht="12" customHeight="1">
      <c r="B92" s="32" t="s">
        <v>466</v>
      </c>
      <c r="C92" s="29" t="s">
        <v>473</v>
      </c>
      <c r="D92" s="21" t="s">
        <v>307</v>
      </c>
      <c r="E92" s="22">
        <v>1</v>
      </c>
      <c r="F92" s="388">
        <v>34</v>
      </c>
      <c r="G92" s="165">
        <v>46.9</v>
      </c>
      <c r="H92" s="165"/>
      <c r="I92" s="165">
        <f t="shared" si="2"/>
        <v>0</v>
      </c>
      <c r="J92" s="52" t="s">
        <v>480</v>
      </c>
      <c r="K92" s="33"/>
      <c r="L92" s="45"/>
      <c r="M92" s="34"/>
    </row>
    <row r="93" spans="2:17" s="35" customFormat="1" ht="12" customHeight="1">
      <c r="B93" s="32" t="s">
        <v>467</v>
      </c>
      <c r="C93" s="29" t="s">
        <v>474</v>
      </c>
      <c r="D93" s="70"/>
      <c r="E93" s="22">
        <v>1</v>
      </c>
      <c r="F93" s="388">
        <v>34</v>
      </c>
      <c r="G93" s="165">
        <v>46.9</v>
      </c>
      <c r="H93" s="165"/>
      <c r="I93" s="165">
        <f t="shared" si="2"/>
        <v>0</v>
      </c>
      <c r="J93" s="52" t="s">
        <v>482</v>
      </c>
      <c r="K93" s="33"/>
      <c r="L93" s="45"/>
      <c r="M93" s="34"/>
    </row>
    <row r="94" spans="2:17" s="35" customFormat="1" ht="12" customHeight="1">
      <c r="B94" s="32" t="s">
        <v>468</v>
      </c>
      <c r="C94" s="75" t="s">
        <v>475</v>
      </c>
      <c r="D94" s="70"/>
      <c r="E94" s="22">
        <v>1</v>
      </c>
      <c r="F94" s="388">
        <v>34</v>
      </c>
      <c r="G94" s="170">
        <v>46.9</v>
      </c>
      <c r="H94" s="170"/>
      <c r="I94" s="165">
        <f t="shared" si="2"/>
        <v>0</v>
      </c>
      <c r="J94" s="52" t="s">
        <v>476</v>
      </c>
      <c r="K94" s="33"/>
      <c r="L94" s="45"/>
      <c r="M94" s="34"/>
    </row>
    <row r="95" spans="2:17" s="35" customFormat="1" ht="12" customHeight="1">
      <c r="B95" s="36" t="s">
        <v>85</v>
      </c>
      <c r="C95" s="37" t="s">
        <v>683</v>
      </c>
      <c r="D95" s="32"/>
      <c r="E95" s="51"/>
      <c r="F95" s="388"/>
      <c r="G95" s="165"/>
      <c r="H95" s="165"/>
      <c r="I95" s="165"/>
      <c r="J95" s="23"/>
      <c r="K95" s="33"/>
      <c r="L95" s="45"/>
      <c r="M95" s="34"/>
      <c r="N95" s="47"/>
      <c r="O95" s="48"/>
      <c r="P95" s="49"/>
      <c r="Q95" s="44"/>
    </row>
    <row r="96" spans="2:17" s="35" customFormat="1" ht="12" customHeight="1">
      <c r="B96" s="36"/>
      <c r="C96" s="37" t="s">
        <v>615</v>
      </c>
      <c r="D96" s="32"/>
      <c r="E96" s="51"/>
      <c r="F96" s="388"/>
      <c r="G96" s="165"/>
      <c r="H96" s="165"/>
      <c r="I96" s="165"/>
      <c r="J96" s="23"/>
      <c r="K96" s="33"/>
      <c r="L96" s="45"/>
      <c r="M96" s="34"/>
      <c r="N96" s="47"/>
      <c r="O96" s="48"/>
      <c r="P96" s="49"/>
      <c r="Q96" s="44"/>
    </row>
    <row r="97" spans="2:17" s="35" customFormat="1" ht="12" customHeight="1">
      <c r="B97" s="84" t="s">
        <v>458</v>
      </c>
      <c r="C97" s="85" t="s">
        <v>506</v>
      </c>
      <c r="D97" s="2" t="s">
        <v>4</v>
      </c>
      <c r="E97" s="184">
        <v>6</v>
      </c>
      <c r="F97" s="388">
        <v>36</v>
      </c>
      <c r="G97" s="165">
        <v>49.9</v>
      </c>
      <c r="H97" s="165"/>
      <c r="I97" s="165">
        <f t="shared" si="2"/>
        <v>0</v>
      </c>
      <c r="J97" s="172" t="s">
        <v>520</v>
      </c>
      <c r="K97" s="33"/>
      <c r="L97" s="45"/>
      <c r="M97" s="34"/>
      <c r="N97" s="47"/>
      <c r="O97" s="48"/>
      <c r="P97" s="49"/>
      <c r="Q97" s="44"/>
    </row>
    <row r="98" spans="2:17" s="35" customFormat="1" ht="12" customHeight="1">
      <c r="B98" s="84" t="s">
        <v>459</v>
      </c>
      <c r="C98" s="85" t="s">
        <v>507</v>
      </c>
      <c r="D98" s="31" t="s">
        <v>290</v>
      </c>
      <c r="E98" s="184">
        <v>6</v>
      </c>
      <c r="F98" s="388">
        <v>36</v>
      </c>
      <c r="G98" s="165">
        <v>49.9</v>
      </c>
      <c r="H98" s="165"/>
      <c r="I98" s="165">
        <f t="shared" si="2"/>
        <v>0</v>
      </c>
      <c r="J98" s="172" t="s">
        <v>521</v>
      </c>
      <c r="K98" s="33"/>
      <c r="L98" s="45"/>
      <c r="M98" s="34"/>
      <c r="N98" s="47"/>
      <c r="O98" s="48"/>
      <c r="P98" s="49"/>
      <c r="Q98" s="44"/>
    </row>
    <row r="99" spans="2:17" s="35" customFormat="1" ht="12" customHeight="1">
      <c r="B99" s="84" t="s">
        <v>460</v>
      </c>
      <c r="C99" s="85" t="s">
        <v>508</v>
      </c>
      <c r="D99" s="31" t="s">
        <v>291</v>
      </c>
      <c r="E99" s="184">
        <v>6</v>
      </c>
      <c r="F99" s="388">
        <v>36</v>
      </c>
      <c r="G99" s="165">
        <v>49.9</v>
      </c>
      <c r="H99" s="165"/>
      <c r="I99" s="165">
        <f t="shared" si="2"/>
        <v>0</v>
      </c>
      <c r="J99" s="172" t="s">
        <v>522</v>
      </c>
      <c r="K99" s="33"/>
      <c r="L99" s="45"/>
      <c r="M99" s="34"/>
      <c r="N99" s="47"/>
      <c r="O99" s="48"/>
      <c r="P99" s="49"/>
      <c r="Q99" s="44"/>
    </row>
    <row r="100" spans="2:17" s="35" customFormat="1" ht="12" customHeight="1">
      <c r="B100" s="177" t="s">
        <v>528</v>
      </c>
      <c r="C100" s="178" t="s">
        <v>529</v>
      </c>
      <c r="D100" s="179" t="s">
        <v>530</v>
      </c>
      <c r="E100" s="184">
        <v>6</v>
      </c>
      <c r="F100" s="388">
        <v>40</v>
      </c>
      <c r="G100" s="165">
        <v>54.9</v>
      </c>
      <c r="H100" s="165"/>
      <c r="I100" s="165">
        <f t="shared" si="2"/>
        <v>0</v>
      </c>
      <c r="J100" s="172" t="s">
        <v>531</v>
      </c>
      <c r="K100" s="33"/>
      <c r="L100" s="45"/>
      <c r="M100" s="34"/>
      <c r="N100" s="47"/>
      <c r="O100" s="48"/>
      <c r="P100" s="49"/>
      <c r="Q100" s="44"/>
    </row>
    <row r="101" spans="2:17" s="35" customFormat="1" ht="12" customHeight="1">
      <c r="B101" s="167" t="s">
        <v>512</v>
      </c>
      <c r="C101" s="168" t="s">
        <v>513</v>
      </c>
      <c r="D101" s="167" t="s">
        <v>4</v>
      </c>
      <c r="E101" s="184">
        <v>6</v>
      </c>
      <c r="F101" s="388">
        <v>17.5</v>
      </c>
      <c r="G101" s="169">
        <v>26.9</v>
      </c>
      <c r="H101" s="169"/>
      <c r="I101" s="165">
        <f t="shared" si="2"/>
        <v>0</v>
      </c>
      <c r="J101" s="170" t="s">
        <v>514</v>
      </c>
      <c r="K101" s="33"/>
      <c r="L101" s="45"/>
      <c r="M101" s="34"/>
      <c r="N101" s="47"/>
      <c r="O101" s="48"/>
      <c r="P101" s="49"/>
      <c r="Q101" s="44"/>
    </row>
    <row r="102" spans="2:17" s="35" customFormat="1" ht="12" customHeight="1">
      <c r="B102" s="32" t="s">
        <v>86</v>
      </c>
      <c r="C102" s="29" t="s">
        <v>503</v>
      </c>
      <c r="D102" s="32" t="s">
        <v>23</v>
      </c>
      <c r="E102" s="184">
        <v>6</v>
      </c>
      <c r="F102" s="388">
        <v>17.5</v>
      </c>
      <c r="G102" s="170">
        <v>26.9</v>
      </c>
      <c r="H102" s="170"/>
      <c r="I102" s="165">
        <f t="shared" si="2"/>
        <v>0</v>
      </c>
      <c r="J102" s="52" t="s">
        <v>88</v>
      </c>
      <c r="K102" s="33"/>
      <c r="L102" s="45"/>
      <c r="M102" s="34"/>
      <c r="N102" s="47"/>
      <c r="O102" s="48"/>
      <c r="P102" s="49"/>
      <c r="Q102" s="44"/>
    </row>
    <row r="103" spans="2:17" s="35" customFormat="1" ht="12" customHeight="1">
      <c r="B103" s="32" t="s">
        <v>537</v>
      </c>
      <c r="C103" s="180" t="s">
        <v>538</v>
      </c>
      <c r="D103" s="32" t="s">
        <v>502</v>
      </c>
      <c r="E103" s="184">
        <v>6</v>
      </c>
      <c r="F103" s="388">
        <v>17.5</v>
      </c>
      <c r="G103" s="170">
        <v>26.9</v>
      </c>
      <c r="H103" s="170"/>
      <c r="I103" s="165">
        <f t="shared" si="2"/>
        <v>0</v>
      </c>
      <c r="J103" s="52" t="s">
        <v>539</v>
      </c>
      <c r="K103" s="33"/>
      <c r="L103" s="45"/>
      <c r="M103" s="34"/>
      <c r="N103" s="47"/>
      <c r="O103" s="48"/>
      <c r="P103" s="49"/>
      <c r="Q103" s="44"/>
    </row>
    <row r="104" spans="2:17" s="35" customFormat="1" ht="12" customHeight="1">
      <c r="B104" s="167" t="s">
        <v>515</v>
      </c>
      <c r="C104" s="168" t="s">
        <v>516</v>
      </c>
      <c r="D104" s="167" t="s">
        <v>4</v>
      </c>
      <c r="E104" s="184">
        <v>6</v>
      </c>
      <c r="F104" s="388">
        <v>9</v>
      </c>
      <c r="G104" s="169">
        <v>13.9</v>
      </c>
      <c r="H104" s="169"/>
      <c r="I104" s="165">
        <f t="shared" si="2"/>
        <v>0</v>
      </c>
      <c r="J104" s="170" t="s">
        <v>517</v>
      </c>
      <c r="K104" s="33"/>
      <c r="L104" s="45"/>
      <c r="M104" s="34"/>
      <c r="N104" s="47"/>
      <c r="O104" s="48"/>
      <c r="P104" s="49"/>
      <c r="Q104" s="44"/>
    </row>
    <row r="105" spans="2:17" s="35" customFormat="1" ht="12" customHeight="1">
      <c r="B105" s="32" t="s">
        <v>87</v>
      </c>
      <c r="C105" s="29" t="s">
        <v>505</v>
      </c>
      <c r="D105" s="32" t="s">
        <v>91</v>
      </c>
      <c r="E105" s="184">
        <v>6</v>
      </c>
      <c r="F105" s="388">
        <v>9</v>
      </c>
      <c r="G105" s="165">
        <v>13.9</v>
      </c>
      <c r="H105" s="165"/>
      <c r="I105" s="165">
        <f t="shared" si="2"/>
        <v>0</v>
      </c>
      <c r="J105" s="52" t="s">
        <v>90</v>
      </c>
      <c r="K105" s="33"/>
      <c r="L105" s="45"/>
      <c r="M105" s="34"/>
      <c r="N105" s="47"/>
      <c r="O105" s="48"/>
      <c r="P105" s="49"/>
      <c r="Q105" s="44"/>
    </row>
    <row r="106" spans="2:17" s="35" customFormat="1" ht="12" customHeight="1">
      <c r="B106" s="32" t="s">
        <v>293</v>
      </c>
      <c r="C106" s="29" t="s">
        <v>504</v>
      </c>
      <c r="D106" s="32" t="s">
        <v>6</v>
      </c>
      <c r="E106" s="184">
        <v>6</v>
      </c>
      <c r="F106" s="388">
        <v>9</v>
      </c>
      <c r="G106" s="170">
        <v>13.9</v>
      </c>
      <c r="H106" s="170"/>
      <c r="I106" s="165">
        <f t="shared" si="2"/>
        <v>0</v>
      </c>
      <c r="J106" s="52" t="s">
        <v>89</v>
      </c>
      <c r="K106" s="33"/>
      <c r="L106" s="45"/>
      <c r="M106" s="34"/>
      <c r="N106" s="47"/>
      <c r="O106" s="48"/>
      <c r="P106" s="49"/>
      <c r="Q106" s="44"/>
    </row>
    <row r="107" spans="2:17" s="35" customFormat="1" ht="12" customHeight="1">
      <c r="B107" s="32" t="s">
        <v>540</v>
      </c>
      <c r="C107" s="180" t="s">
        <v>542</v>
      </c>
      <c r="D107" s="32"/>
      <c r="E107" s="184">
        <v>6</v>
      </c>
      <c r="F107" s="388">
        <v>19</v>
      </c>
      <c r="G107" s="1">
        <v>29.9</v>
      </c>
      <c r="H107" s="1"/>
      <c r="I107" s="165">
        <f t="shared" si="2"/>
        <v>0</v>
      </c>
      <c r="J107" s="52" t="s">
        <v>544</v>
      </c>
      <c r="K107" s="33"/>
      <c r="L107" s="45"/>
      <c r="M107" s="34"/>
      <c r="N107" s="47"/>
      <c r="O107" s="48"/>
      <c r="P107" s="49"/>
      <c r="Q107" s="44"/>
    </row>
    <row r="108" spans="2:17" s="35" customFormat="1" ht="12" customHeight="1">
      <c r="B108" s="32" t="s">
        <v>541</v>
      </c>
      <c r="C108" s="180" t="s">
        <v>543</v>
      </c>
      <c r="D108" s="32"/>
      <c r="E108" s="184">
        <v>6</v>
      </c>
      <c r="F108" s="388">
        <v>14</v>
      </c>
      <c r="G108" s="1">
        <v>21.9</v>
      </c>
      <c r="H108" s="1"/>
      <c r="I108" s="165">
        <f t="shared" si="2"/>
        <v>0</v>
      </c>
      <c r="J108" s="52" t="s">
        <v>545</v>
      </c>
      <c r="K108" s="33"/>
      <c r="L108" s="45"/>
      <c r="M108" s="34"/>
      <c r="N108" s="47"/>
      <c r="O108" s="48"/>
      <c r="P108" s="49"/>
      <c r="Q108" s="44"/>
    </row>
    <row r="109" spans="2:17" s="35" customFormat="1" ht="12" customHeight="1">
      <c r="B109" s="32"/>
      <c r="C109" s="20" t="s">
        <v>616</v>
      </c>
      <c r="D109" s="32"/>
      <c r="E109" s="184"/>
      <c r="F109" s="388"/>
      <c r="G109" s="1"/>
      <c r="H109" s="1"/>
      <c r="I109" s="165"/>
      <c r="J109" s="52"/>
      <c r="K109" s="33"/>
      <c r="L109" s="45"/>
      <c r="M109" s="34"/>
      <c r="N109" s="47"/>
      <c r="O109" s="48"/>
      <c r="P109" s="49"/>
      <c r="Q109" s="44"/>
    </row>
    <row r="110" spans="2:17" s="83" customFormat="1" ht="12" customHeight="1">
      <c r="B110" s="76" t="s">
        <v>546</v>
      </c>
      <c r="C110" s="50" t="s">
        <v>547</v>
      </c>
      <c r="D110" s="78"/>
      <c r="E110" s="184">
        <v>6</v>
      </c>
      <c r="F110" s="388">
        <v>9</v>
      </c>
      <c r="G110" s="176">
        <v>13.9</v>
      </c>
      <c r="H110" s="176"/>
      <c r="I110" s="165">
        <f t="shared" si="2"/>
        <v>0</v>
      </c>
      <c r="J110" s="79" t="s">
        <v>556</v>
      </c>
      <c r="K110" s="80"/>
      <c r="L110" s="81"/>
      <c r="M110" s="82"/>
    </row>
    <row r="111" spans="2:17" s="83" customFormat="1" ht="12" customHeight="1">
      <c r="B111" s="76" t="s">
        <v>548</v>
      </c>
      <c r="C111" s="50" t="s">
        <v>549</v>
      </c>
      <c r="D111" s="78" t="s">
        <v>22</v>
      </c>
      <c r="E111" s="184">
        <v>6</v>
      </c>
      <c r="F111" s="388">
        <v>9</v>
      </c>
      <c r="G111" s="176">
        <v>13.9</v>
      </c>
      <c r="H111" s="176"/>
      <c r="I111" s="165">
        <f t="shared" si="2"/>
        <v>0</v>
      </c>
      <c r="J111" s="79" t="s">
        <v>557</v>
      </c>
      <c r="K111" s="80"/>
      <c r="L111" s="81"/>
      <c r="M111" s="82"/>
    </row>
    <row r="112" spans="2:17" s="83" customFormat="1" ht="12" customHeight="1">
      <c r="B112" s="76" t="s">
        <v>550</v>
      </c>
      <c r="C112" s="50" t="s">
        <v>551</v>
      </c>
      <c r="D112" s="78" t="s">
        <v>6</v>
      </c>
      <c r="E112" s="184">
        <v>6</v>
      </c>
      <c r="F112" s="388">
        <v>9</v>
      </c>
      <c r="G112" s="176">
        <v>13.9</v>
      </c>
      <c r="H112" s="176"/>
      <c r="I112" s="165">
        <f t="shared" si="2"/>
        <v>0</v>
      </c>
      <c r="J112" s="79" t="s">
        <v>558</v>
      </c>
      <c r="K112" s="80"/>
      <c r="L112" s="81"/>
      <c r="M112" s="82"/>
    </row>
    <row r="113" spans="2:13" s="83" customFormat="1" ht="12" customHeight="1">
      <c r="B113" s="76" t="s">
        <v>552</v>
      </c>
      <c r="C113" s="50" t="s">
        <v>553</v>
      </c>
      <c r="D113" s="78"/>
      <c r="E113" s="184">
        <v>6</v>
      </c>
      <c r="F113" s="388">
        <v>9</v>
      </c>
      <c r="G113" s="176">
        <v>13.9</v>
      </c>
      <c r="H113" s="176"/>
      <c r="I113" s="165">
        <f t="shared" si="2"/>
        <v>0</v>
      </c>
      <c r="J113" s="79" t="s">
        <v>559</v>
      </c>
      <c r="K113" s="80"/>
      <c r="L113" s="81"/>
      <c r="M113" s="82"/>
    </row>
    <row r="114" spans="2:13" s="83" customFormat="1" ht="12" customHeight="1">
      <c r="B114" s="76" t="s">
        <v>554</v>
      </c>
      <c r="C114" s="50" t="s">
        <v>555</v>
      </c>
      <c r="D114" s="78" t="s">
        <v>4</v>
      </c>
      <c r="E114" s="184">
        <v>6</v>
      </c>
      <c r="F114" s="388">
        <v>9</v>
      </c>
      <c r="G114" s="176">
        <v>13.9</v>
      </c>
      <c r="H114" s="176"/>
      <c r="I114" s="165">
        <f t="shared" si="2"/>
        <v>0</v>
      </c>
      <c r="J114" s="79" t="s">
        <v>560</v>
      </c>
      <c r="K114" s="80"/>
      <c r="L114" s="81"/>
      <c r="M114" s="82"/>
    </row>
    <row r="115" spans="2:13" s="83" customFormat="1" ht="12" customHeight="1">
      <c r="B115" s="76"/>
      <c r="C115" s="41" t="s">
        <v>618</v>
      </c>
      <c r="D115" s="78"/>
      <c r="E115" s="184"/>
      <c r="F115" s="388"/>
      <c r="G115" s="176"/>
      <c r="H115" s="176"/>
      <c r="I115" s="165"/>
      <c r="J115" s="79"/>
      <c r="K115" s="80"/>
      <c r="L115" s="81"/>
      <c r="M115" s="82"/>
    </row>
    <row r="116" spans="2:13" s="83" customFormat="1" ht="12" customHeight="1">
      <c r="B116" s="76" t="s">
        <v>561</v>
      </c>
      <c r="C116" s="77" t="s">
        <v>562</v>
      </c>
      <c r="D116" s="78"/>
      <c r="E116" s="184">
        <v>6</v>
      </c>
      <c r="F116" s="388">
        <v>8.5</v>
      </c>
      <c r="G116" s="176">
        <v>12.9</v>
      </c>
      <c r="H116" s="176"/>
      <c r="I116" s="165">
        <f t="shared" si="2"/>
        <v>0</v>
      </c>
      <c r="J116" s="79" t="s">
        <v>567</v>
      </c>
      <c r="K116" s="80"/>
      <c r="L116" s="81"/>
      <c r="M116" s="82"/>
    </row>
    <row r="117" spans="2:13" s="83" customFormat="1" ht="12" customHeight="1">
      <c r="B117" s="76" t="s">
        <v>563</v>
      </c>
      <c r="C117" s="77" t="s">
        <v>564</v>
      </c>
      <c r="D117" s="78" t="s">
        <v>24</v>
      </c>
      <c r="E117" s="184">
        <v>6</v>
      </c>
      <c r="F117" s="388">
        <v>8.5</v>
      </c>
      <c r="G117" s="176">
        <v>12.9</v>
      </c>
      <c r="H117" s="176"/>
      <c r="I117" s="165">
        <f t="shared" si="2"/>
        <v>0</v>
      </c>
      <c r="J117" s="79" t="s">
        <v>568</v>
      </c>
      <c r="K117" s="80"/>
      <c r="L117" s="81"/>
      <c r="M117" s="82"/>
    </row>
    <row r="118" spans="2:13" s="83" customFormat="1" ht="12" customHeight="1">
      <c r="B118" s="76" t="s">
        <v>565</v>
      </c>
      <c r="C118" s="77" t="s">
        <v>566</v>
      </c>
      <c r="D118" s="78" t="s">
        <v>6</v>
      </c>
      <c r="E118" s="184">
        <v>6</v>
      </c>
      <c r="F118" s="388">
        <v>8.5</v>
      </c>
      <c r="G118" s="176">
        <v>12.9</v>
      </c>
      <c r="H118" s="176"/>
      <c r="I118" s="165">
        <f t="shared" si="2"/>
        <v>0</v>
      </c>
      <c r="J118" s="79" t="s">
        <v>569</v>
      </c>
      <c r="K118" s="80"/>
      <c r="L118" s="81"/>
      <c r="M118" s="82"/>
    </row>
    <row r="119" spans="2:13" s="83" customFormat="1" ht="12" customHeight="1">
      <c r="B119" s="76"/>
      <c r="C119" s="86" t="s">
        <v>617</v>
      </c>
      <c r="D119" s="78"/>
      <c r="E119" s="184"/>
      <c r="F119" s="388"/>
      <c r="G119" s="176"/>
      <c r="H119" s="176"/>
      <c r="I119" s="165"/>
      <c r="J119" s="79"/>
      <c r="K119" s="80"/>
      <c r="L119" s="81"/>
      <c r="M119" s="82"/>
    </row>
    <row r="120" spans="2:13" s="83" customFormat="1" ht="12" customHeight="1">
      <c r="B120" s="2" t="s">
        <v>452</v>
      </c>
      <c r="C120" s="180" t="s">
        <v>571</v>
      </c>
      <c r="D120" s="181" t="s">
        <v>532</v>
      </c>
      <c r="E120" s="184">
        <v>6</v>
      </c>
      <c r="F120" s="388">
        <v>18</v>
      </c>
      <c r="G120" s="170">
        <v>26.9</v>
      </c>
      <c r="H120" s="170"/>
      <c r="I120" s="165">
        <f t="shared" si="2"/>
        <v>0</v>
      </c>
      <c r="J120" s="171" t="s">
        <v>519</v>
      </c>
      <c r="K120" s="80"/>
      <c r="L120" s="81"/>
      <c r="M120" s="82"/>
    </row>
    <row r="121" spans="2:13" s="83" customFormat="1" ht="12" customHeight="1">
      <c r="B121" s="2" t="s">
        <v>534</v>
      </c>
      <c r="C121" s="180" t="s">
        <v>572</v>
      </c>
      <c r="D121" s="181" t="s">
        <v>246</v>
      </c>
      <c r="E121" s="184">
        <v>6</v>
      </c>
      <c r="F121" s="388">
        <v>18</v>
      </c>
      <c r="G121" s="170">
        <v>26.9</v>
      </c>
      <c r="H121" s="170"/>
      <c r="I121" s="165">
        <f t="shared" si="2"/>
        <v>0</v>
      </c>
      <c r="J121" s="171" t="s">
        <v>533</v>
      </c>
      <c r="K121" s="80"/>
      <c r="L121" s="81"/>
      <c r="M121" s="82"/>
    </row>
    <row r="122" spans="2:13" s="83" customFormat="1" ht="12" customHeight="1">
      <c r="B122" s="76" t="s">
        <v>451</v>
      </c>
      <c r="C122" s="186" t="s">
        <v>570</v>
      </c>
      <c r="D122" s="78"/>
      <c r="E122" s="184">
        <v>6</v>
      </c>
      <c r="F122" s="388">
        <v>9</v>
      </c>
      <c r="G122" s="170">
        <v>13.9</v>
      </c>
      <c r="H122" s="170"/>
      <c r="I122" s="165">
        <f t="shared" si="2"/>
        <v>0</v>
      </c>
      <c r="J122" s="171" t="s">
        <v>518</v>
      </c>
      <c r="K122" s="80"/>
      <c r="L122" s="81"/>
      <c r="M122" s="82"/>
    </row>
    <row r="123" spans="2:13" s="35" customFormat="1" ht="12" customHeight="1">
      <c r="B123" s="36" t="s">
        <v>389</v>
      </c>
      <c r="C123" s="86" t="s">
        <v>440</v>
      </c>
      <c r="E123" s="43"/>
      <c r="F123" s="388"/>
      <c r="G123" s="165"/>
      <c r="H123" s="165"/>
      <c r="I123" s="165"/>
      <c r="J123" s="40"/>
      <c r="K123" s="33"/>
      <c r="L123" s="45"/>
      <c r="M123" s="34"/>
    </row>
    <row r="124" spans="2:13" s="27" customFormat="1" ht="12" customHeight="1">
      <c r="B124" s="28" t="s">
        <v>378</v>
      </c>
      <c r="C124" s="87" t="s">
        <v>373</v>
      </c>
      <c r="D124" s="62" t="s">
        <v>248</v>
      </c>
      <c r="E124" s="88">
        <v>10</v>
      </c>
      <c r="F124" s="388">
        <v>14</v>
      </c>
      <c r="G124" s="175">
        <v>19.899999999999999</v>
      </c>
      <c r="H124" s="175"/>
      <c r="I124" s="165">
        <f t="shared" si="2"/>
        <v>0</v>
      </c>
      <c r="J124" s="69" t="s">
        <v>410</v>
      </c>
      <c r="K124" s="25"/>
      <c r="L124" s="66"/>
      <c r="M124" s="26"/>
    </row>
    <row r="125" spans="2:13" s="27" customFormat="1" ht="12" customHeight="1">
      <c r="B125" s="28" t="s">
        <v>379</v>
      </c>
      <c r="C125" s="87" t="s">
        <v>374</v>
      </c>
      <c r="D125" s="89" t="s">
        <v>17</v>
      </c>
      <c r="E125" s="88">
        <v>10</v>
      </c>
      <c r="F125" s="388">
        <v>14</v>
      </c>
      <c r="G125" s="175">
        <v>19.899999999999999</v>
      </c>
      <c r="H125" s="175"/>
      <c r="I125" s="165">
        <f t="shared" si="2"/>
        <v>0</v>
      </c>
      <c r="J125" s="69" t="s">
        <v>411</v>
      </c>
      <c r="K125" s="25"/>
      <c r="L125" s="66"/>
      <c r="M125" s="26"/>
    </row>
    <row r="126" spans="2:13" s="27" customFormat="1" ht="12" customHeight="1">
      <c r="B126" s="28" t="s">
        <v>380</v>
      </c>
      <c r="C126" s="87" t="s">
        <v>387</v>
      </c>
      <c r="D126" s="62" t="s">
        <v>3</v>
      </c>
      <c r="E126" s="88">
        <v>10</v>
      </c>
      <c r="F126" s="388">
        <v>14</v>
      </c>
      <c r="G126" s="175">
        <v>19.899999999999999</v>
      </c>
      <c r="H126" s="175"/>
      <c r="I126" s="165">
        <f t="shared" si="2"/>
        <v>0</v>
      </c>
      <c r="J126" s="69" t="s">
        <v>409</v>
      </c>
      <c r="K126" s="25"/>
      <c r="L126" s="66"/>
      <c r="M126" s="26"/>
    </row>
    <row r="127" spans="2:13" s="27" customFormat="1" ht="12" customHeight="1">
      <c r="B127" s="28" t="s">
        <v>381</v>
      </c>
      <c r="C127" s="87" t="s">
        <v>375</v>
      </c>
      <c r="D127" s="62" t="s">
        <v>22</v>
      </c>
      <c r="E127" s="88">
        <v>10</v>
      </c>
      <c r="F127" s="388">
        <v>14</v>
      </c>
      <c r="G127" s="175">
        <v>19.899999999999999</v>
      </c>
      <c r="H127" s="175"/>
      <c r="I127" s="165">
        <f t="shared" si="2"/>
        <v>0</v>
      </c>
      <c r="J127" s="69" t="s">
        <v>412</v>
      </c>
      <c r="K127" s="25"/>
      <c r="L127" s="66"/>
      <c r="M127" s="26"/>
    </row>
    <row r="128" spans="2:13" s="27" customFormat="1" ht="12" customHeight="1">
      <c r="B128" s="28" t="s">
        <v>382</v>
      </c>
      <c r="C128" s="87" t="s">
        <v>388</v>
      </c>
      <c r="D128" s="90" t="s">
        <v>385</v>
      </c>
      <c r="E128" s="88">
        <v>10</v>
      </c>
      <c r="F128" s="388">
        <v>14</v>
      </c>
      <c r="G128" s="175">
        <v>19.899999999999999</v>
      </c>
      <c r="H128" s="175"/>
      <c r="I128" s="165">
        <f t="shared" si="2"/>
        <v>0</v>
      </c>
      <c r="J128" s="69" t="s">
        <v>407</v>
      </c>
      <c r="K128" s="25"/>
      <c r="L128" s="66"/>
      <c r="M128" s="26"/>
    </row>
    <row r="129" spans="2:13" s="27" customFormat="1" ht="12" customHeight="1">
      <c r="B129" s="28" t="s">
        <v>383</v>
      </c>
      <c r="C129" s="87" t="s">
        <v>376</v>
      </c>
      <c r="D129" s="62" t="s">
        <v>5</v>
      </c>
      <c r="E129" s="88">
        <v>10</v>
      </c>
      <c r="F129" s="388">
        <v>14</v>
      </c>
      <c r="G129" s="175">
        <v>19.899999999999999</v>
      </c>
      <c r="H129" s="175"/>
      <c r="I129" s="165">
        <f t="shared" si="2"/>
        <v>0</v>
      </c>
      <c r="J129" s="69" t="s">
        <v>406</v>
      </c>
      <c r="K129" s="25"/>
      <c r="L129" s="66"/>
      <c r="M129" s="26"/>
    </row>
    <row r="130" spans="2:13" s="35" customFormat="1" ht="12" customHeight="1">
      <c r="B130" s="32" t="s">
        <v>384</v>
      </c>
      <c r="C130" s="91" t="s">
        <v>377</v>
      </c>
      <c r="D130" s="21" t="s">
        <v>386</v>
      </c>
      <c r="E130" s="51">
        <v>10</v>
      </c>
      <c r="F130" s="388">
        <v>14</v>
      </c>
      <c r="G130" s="175">
        <v>19.899999999999999</v>
      </c>
      <c r="H130" s="367"/>
      <c r="I130" s="165">
        <f t="shared" si="2"/>
        <v>0</v>
      </c>
      <c r="J130" s="92" t="s">
        <v>408</v>
      </c>
      <c r="K130" s="33"/>
      <c r="L130" s="45"/>
      <c r="M130" s="34"/>
    </row>
    <row r="131" spans="2:13" s="35" customFormat="1" ht="12" customHeight="1">
      <c r="B131" s="36" t="s">
        <v>334</v>
      </c>
      <c r="C131" s="20" t="s">
        <v>372</v>
      </c>
      <c r="D131" s="42"/>
      <c r="E131" s="46"/>
      <c r="F131" s="388"/>
      <c r="G131" s="165"/>
      <c r="H131" s="165"/>
      <c r="I131" s="165"/>
      <c r="J131" s="40"/>
      <c r="K131" s="72"/>
      <c r="L131" s="45"/>
      <c r="M131" s="93"/>
    </row>
    <row r="132" spans="2:13" s="35" customFormat="1" ht="12" customHeight="1">
      <c r="B132" s="32" t="s">
        <v>335</v>
      </c>
      <c r="C132" s="91" t="s">
        <v>329</v>
      </c>
      <c r="D132" s="21" t="s">
        <v>11</v>
      </c>
      <c r="E132" s="51">
        <v>10</v>
      </c>
      <c r="F132" s="388">
        <v>5</v>
      </c>
      <c r="G132" s="165">
        <v>7.4</v>
      </c>
      <c r="H132" s="165"/>
      <c r="I132" s="165">
        <f t="shared" si="2"/>
        <v>0</v>
      </c>
      <c r="J132" s="30" t="s">
        <v>405</v>
      </c>
      <c r="K132" s="33"/>
      <c r="L132" s="45"/>
      <c r="M132" s="34"/>
    </row>
    <row r="133" spans="2:13" s="35" customFormat="1" ht="12" customHeight="1">
      <c r="B133" s="32" t="s">
        <v>336</v>
      </c>
      <c r="C133" s="91" t="s">
        <v>330</v>
      </c>
      <c r="D133" s="21" t="s">
        <v>16</v>
      </c>
      <c r="E133" s="51">
        <v>10</v>
      </c>
      <c r="F133" s="388">
        <v>5</v>
      </c>
      <c r="G133" s="165">
        <v>7.4</v>
      </c>
      <c r="H133" s="165"/>
      <c r="I133" s="165">
        <f t="shared" si="2"/>
        <v>0</v>
      </c>
      <c r="J133" s="30" t="s">
        <v>403</v>
      </c>
      <c r="K133" s="33"/>
      <c r="L133" s="45"/>
      <c r="M133" s="34"/>
    </row>
    <row r="134" spans="2:13" s="35" customFormat="1" ht="12" customHeight="1">
      <c r="B134" s="32" t="s">
        <v>337</v>
      </c>
      <c r="C134" s="91" t="s">
        <v>331</v>
      </c>
      <c r="D134" s="21" t="s">
        <v>18</v>
      </c>
      <c r="E134" s="51">
        <v>10</v>
      </c>
      <c r="F134" s="388">
        <v>5</v>
      </c>
      <c r="G134" s="165">
        <v>7.4</v>
      </c>
      <c r="H134" s="165"/>
      <c r="I134" s="165">
        <f t="shared" si="2"/>
        <v>0</v>
      </c>
      <c r="J134" s="30" t="s">
        <v>400</v>
      </c>
      <c r="K134" s="33"/>
      <c r="L134" s="45"/>
      <c r="M134" s="34"/>
    </row>
    <row r="135" spans="2:13" s="35" customFormat="1" ht="12" customHeight="1">
      <c r="B135" s="32" t="s">
        <v>338</v>
      </c>
      <c r="C135" s="91" t="s">
        <v>332</v>
      </c>
      <c r="D135" s="21" t="s">
        <v>7</v>
      </c>
      <c r="E135" s="51">
        <v>10</v>
      </c>
      <c r="F135" s="388">
        <v>5</v>
      </c>
      <c r="G135" s="165">
        <v>7.4</v>
      </c>
      <c r="H135" s="165"/>
      <c r="I135" s="165">
        <f t="shared" si="2"/>
        <v>0</v>
      </c>
      <c r="J135" s="30" t="s">
        <v>404</v>
      </c>
      <c r="K135" s="33"/>
      <c r="L135" s="45"/>
      <c r="M135" s="34"/>
    </row>
    <row r="136" spans="2:13" s="35" customFormat="1" ht="12" customHeight="1">
      <c r="B136" s="36" t="s">
        <v>334</v>
      </c>
      <c r="C136" s="20" t="s">
        <v>61</v>
      </c>
      <c r="D136" s="42"/>
      <c r="E136" s="46"/>
      <c r="F136" s="388"/>
      <c r="G136" s="165"/>
      <c r="H136" s="165"/>
      <c r="I136" s="165"/>
      <c r="J136" s="24"/>
      <c r="K136" s="72"/>
      <c r="L136" s="45"/>
      <c r="M136" s="93"/>
    </row>
    <row r="137" spans="2:13" s="35" customFormat="1" ht="12" customHeight="1">
      <c r="B137" s="32" t="s">
        <v>339</v>
      </c>
      <c r="C137" s="91" t="s">
        <v>333</v>
      </c>
      <c r="D137" s="40" t="s">
        <v>21</v>
      </c>
      <c r="E137" s="51">
        <v>10</v>
      </c>
      <c r="F137" s="388">
        <v>5</v>
      </c>
      <c r="G137" s="165">
        <v>7.4</v>
      </c>
      <c r="H137" s="165"/>
      <c r="I137" s="165">
        <f t="shared" si="2"/>
        <v>0</v>
      </c>
      <c r="J137" s="30" t="s">
        <v>401</v>
      </c>
      <c r="K137" s="72"/>
      <c r="L137" s="45"/>
      <c r="M137" s="73"/>
    </row>
    <row r="138" spans="2:13" s="35" customFormat="1" ht="12" customHeight="1">
      <c r="B138" s="32" t="s">
        <v>340</v>
      </c>
      <c r="C138" s="77" t="s">
        <v>439</v>
      </c>
      <c r="D138" s="43" t="s">
        <v>21</v>
      </c>
      <c r="E138" s="51">
        <v>10</v>
      </c>
      <c r="F138" s="388">
        <v>5</v>
      </c>
      <c r="G138" s="165">
        <v>7.4</v>
      </c>
      <c r="H138" s="165"/>
      <c r="I138" s="165">
        <f t="shared" si="2"/>
        <v>0</v>
      </c>
      <c r="J138" s="30" t="s">
        <v>402</v>
      </c>
      <c r="K138" s="72"/>
      <c r="L138" s="45"/>
      <c r="M138" s="73"/>
    </row>
    <row r="139" spans="2:13" s="35" customFormat="1" ht="12" customHeight="1">
      <c r="B139" s="36" t="s">
        <v>341</v>
      </c>
      <c r="C139" s="20" t="s">
        <v>62</v>
      </c>
      <c r="D139" s="43"/>
      <c r="E139" s="51"/>
      <c r="F139" s="388"/>
      <c r="G139" s="165"/>
      <c r="H139" s="165"/>
      <c r="I139" s="165"/>
      <c r="J139" s="24"/>
      <c r="K139" s="72"/>
      <c r="L139" s="45"/>
      <c r="M139" s="73"/>
    </row>
    <row r="140" spans="2:13" s="35" customFormat="1" ht="12" customHeight="1">
      <c r="B140" s="32" t="s">
        <v>347</v>
      </c>
      <c r="C140" s="91" t="s">
        <v>342</v>
      </c>
      <c r="D140" s="53" t="s">
        <v>19</v>
      </c>
      <c r="E140" s="51">
        <v>10</v>
      </c>
      <c r="F140" s="388">
        <v>5</v>
      </c>
      <c r="G140" s="165">
        <v>7.4</v>
      </c>
      <c r="H140" s="165"/>
      <c r="I140" s="165">
        <f t="shared" si="2"/>
        <v>0</v>
      </c>
      <c r="J140" s="30" t="s">
        <v>399</v>
      </c>
      <c r="K140" s="72"/>
      <c r="L140" s="45"/>
      <c r="M140" s="73"/>
    </row>
    <row r="141" spans="2:13" s="35" customFormat="1" ht="12" customHeight="1">
      <c r="B141" s="32" t="s">
        <v>348</v>
      </c>
      <c r="C141" s="91" t="s">
        <v>343</v>
      </c>
      <c r="D141" s="53" t="s">
        <v>346</v>
      </c>
      <c r="E141" s="51">
        <v>10</v>
      </c>
      <c r="F141" s="388">
        <v>5</v>
      </c>
      <c r="G141" s="165">
        <v>7.4</v>
      </c>
      <c r="H141" s="165"/>
      <c r="I141" s="165">
        <f t="shared" si="2"/>
        <v>0</v>
      </c>
      <c r="J141" s="30" t="s">
        <v>398</v>
      </c>
      <c r="K141" s="72"/>
      <c r="L141" s="45"/>
      <c r="M141" s="73"/>
    </row>
    <row r="142" spans="2:13" s="35" customFormat="1" ht="12" customHeight="1">
      <c r="B142" s="32" t="s">
        <v>349</v>
      </c>
      <c r="C142" s="91" t="s">
        <v>344</v>
      </c>
      <c r="D142" s="53" t="s">
        <v>8</v>
      </c>
      <c r="E142" s="51">
        <v>10</v>
      </c>
      <c r="F142" s="388">
        <v>5</v>
      </c>
      <c r="G142" s="165">
        <v>7.4</v>
      </c>
      <c r="H142" s="165"/>
      <c r="I142" s="165">
        <f t="shared" si="2"/>
        <v>0</v>
      </c>
      <c r="J142" s="30" t="s">
        <v>396</v>
      </c>
      <c r="K142" s="72"/>
      <c r="L142" s="45"/>
      <c r="M142" s="73"/>
    </row>
    <row r="143" spans="2:13" s="35" customFormat="1" ht="12" customHeight="1">
      <c r="B143" s="32" t="s">
        <v>350</v>
      </c>
      <c r="C143" s="91" t="s">
        <v>345</v>
      </c>
      <c r="D143" s="53" t="s">
        <v>13</v>
      </c>
      <c r="E143" s="51">
        <v>10</v>
      </c>
      <c r="F143" s="388">
        <v>5</v>
      </c>
      <c r="G143" s="165">
        <v>7.4</v>
      </c>
      <c r="H143" s="165"/>
      <c r="I143" s="165">
        <f t="shared" si="2"/>
        <v>0</v>
      </c>
      <c r="J143" s="30" t="s">
        <v>397</v>
      </c>
      <c r="K143" s="72"/>
      <c r="L143" s="45"/>
      <c r="M143" s="73"/>
    </row>
    <row r="144" spans="2:13" s="35" customFormat="1" ht="12" customHeight="1">
      <c r="B144" s="376"/>
      <c r="C144" s="377"/>
      <c r="D144" s="378"/>
      <c r="E144" s="379"/>
      <c r="F144" s="395"/>
      <c r="H144" s="381" t="s">
        <v>1074</v>
      </c>
      <c r="I144" s="381">
        <f>SUM(I83:I143)</f>
        <v>0</v>
      </c>
      <c r="J144" s="380"/>
      <c r="K144" s="72"/>
      <c r="L144" s="45"/>
      <c r="M144" s="73"/>
    </row>
    <row r="145" spans="2:13" s="35" customFormat="1" ht="52.5" customHeight="1">
      <c r="B145" s="8"/>
      <c r="C145" s="9"/>
      <c r="D145" s="426" t="s">
        <v>1085</v>
      </c>
      <c r="E145" s="427"/>
      <c r="F145" s="427"/>
      <c r="G145" s="427"/>
      <c r="H145" s="427"/>
      <c r="I145" s="427"/>
      <c r="J145" s="428"/>
      <c r="K145" s="33"/>
      <c r="L145" s="45"/>
      <c r="M145" s="34"/>
    </row>
    <row r="146" spans="2:13" s="35" customFormat="1" ht="30" customHeight="1">
      <c r="B146" s="96" t="s">
        <v>120</v>
      </c>
      <c r="C146" s="97" t="s">
        <v>121</v>
      </c>
      <c r="D146" s="98"/>
      <c r="E146" s="14" t="s">
        <v>1076</v>
      </c>
      <c r="F146" s="15" t="s">
        <v>1086</v>
      </c>
      <c r="G146" s="15" t="s">
        <v>1079</v>
      </c>
      <c r="H146" s="15" t="s">
        <v>1073</v>
      </c>
      <c r="I146" s="15" t="s">
        <v>1080</v>
      </c>
      <c r="J146" s="99" t="s">
        <v>117</v>
      </c>
      <c r="K146" s="33"/>
      <c r="L146" s="45"/>
      <c r="M146" s="34"/>
    </row>
    <row r="147" spans="2:13" s="35" customFormat="1" ht="12" customHeight="1">
      <c r="B147" s="19" t="s">
        <v>351</v>
      </c>
      <c r="C147" s="94" t="s">
        <v>371</v>
      </c>
      <c r="D147" s="95"/>
      <c r="E147" s="88"/>
      <c r="F147" s="396"/>
      <c r="G147" s="175"/>
      <c r="H147" s="175"/>
      <c r="I147" s="175"/>
      <c r="J147" s="65"/>
      <c r="K147" s="33"/>
      <c r="L147" s="45"/>
      <c r="M147" s="34"/>
    </row>
    <row r="148" spans="2:13" s="35" customFormat="1" ht="12" customHeight="1">
      <c r="B148" s="32" t="s">
        <v>360</v>
      </c>
      <c r="C148" s="91" t="s">
        <v>365</v>
      </c>
      <c r="D148" s="53" t="s">
        <v>20</v>
      </c>
      <c r="E148" s="51">
        <v>10</v>
      </c>
      <c r="F148" s="388">
        <v>15.5</v>
      </c>
      <c r="G148" s="165">
        <v>21.9</v>
      </c>
      <c r="H148" s="165"/>
      <c r="I148" s="165">
        <f t="shared" ref="I148:I211" si="3">F148*H148</f>
        <v>0</v>
      </c>
      <c r="J148" s="30" t="s">
        <v>418</v>
      </c>
      <c r="K148" s="33"/>
      <c r="L148" s="45"/>
      <c r="M148" s="34"/>
    </row>
    <row r="149" spans="2:13" s="35" customFormat="1" ht="12" customHeight="1">
      <c r="B149" s="32" t="s">
        <v>364</v>
      </c>
      <c r="C149" s="91" t="s">
        <v>366</v>
      </c>
      <c r="D149" s="53" t="s">
        <v>391</v>
      </c>
      <c r="E149" s="51">
        <v>10</v>
      </c>
      <c r="F149" s="388">
        <v>15.5</v>
      </c>
      <c r="G149" s="165">
        <v>21.9</v>
      </c>
      <c r="H149" s="165"/>
      <c r="I149" s="165">
        <f t="shared" si="3"/>
        <v>0</v>
      </c>
      <c r="J149" s="30" t="s">
        <v>419</v>
      </c>
      <c r="K149" s="33"/>
      <c r="L149" s="45"/>
      <c r="M149" s="34"/>
    </row>
    <row r="150" spans="2:13" s="35" customFormat="1" ht="12" customHeight="1">
      <c r="B150" s="32" t="s">
        <v>361</v>
      </c>
      <c r="C150" s="91" t="s">
        <v>367</v>
      </c>
      <c r="D150" s="53" t="s">
        <v>392</v>
      </c>
      <c r="E150" s="51">
        <v>10</v>
      </c>
      <c r="F150" s="388">
        <v>15.5</v>
      </c>
      <c r="G150" s="165">
        <v>21.9</v>
      </c>
      <c r="H150" s="165"/>
      <c r="I150" s="165">
        <f t="shared" si="3"/>
        <v>0</v>
      </c>
      <c r="J150" s="30" t="s">
        <v>421</v>
      </c>
      <c r="K150" s="33"/>
      <c r="L150" s="45"/>
      <c r="M150" s="34"/>
    </row>
    <row r="151" spans="2:13" s="35" customFormat="1" ht="12" customHeight="1">
      <c r="B151" s="32" t="s">
        <v>362</v>
      </c>
      <c r="C151" s="91" t="s">
        <v>369</v>
      </c>
      <c r="D151" s="53" t="s">
        <v>0</v>
      </c>
      <c r="E151" s="51">
        <v>10</v>
      </c>
      <c r="F151" s="388">
        <v>15.5</v>
      </c>
      <c r="G151" s="165">
        <v>21.9</v>
      </c>
      <c r="H151" s="165"/>
      <c r="I151" s="165">
        <f t="shared" si="3"/>
        <v>0</v>
      </c>
      <c r="J151" s="30" t="s">
        <v>417</v>
      </c>
      <c r="K151" s="33"/>
      <c r="L151" s="45"/>
      <c r="M151" s="34"/>
    </row>
    <row r="152" spans="2:13" s="35" customFormat="1" ht="12" customHeight="1">
      <c r="B152" s="32" t="s">
        <v>363</v>
      </c>
      <c r="C152" s="91" t="s">
        <v>368</v>
      </c>
      <c r="D152" s="53" t="s">
        <v>370</v>
      </c>
      <c r="E152" s="51">
        <v>10</v>
      </c>
      <c r="F152" s="388">
        <v>15.5</v>
      </c>
      <c r="G152" s="165">
        <v>21.9</v>
      </c>
      <c r="H152" s="165"/>
      <c r="I152" s="165">
        <f t="shared" si="3"/>
        <v>0</v>
      </c>
      <c r="J152" s="30" t="s">
        <v>420</v>
      </c>
      <c r="K152" s="33"/>
      <c r="L152" s="45"/>
      <c r="M152" s="34"/>
    </row>
    <row r="153" spans="2:13" s="35" customFormat="1" ht="12" customHeight="1">
      <c r="B153" s="36" t="s">
        <v>355</v>
      </c>
      <c r="C153" s="37" t="s">
        <v>63</v>
      </c>
      <c r="D153" s="53"/>
      <c r="E153" s="51"/>
      <c r="F153" s="388"/>
      <c r="G153" s="165"/>
      <c r="H153" s="165"/>
      <c r="I153" s="165"/>
      <c r="J153" s="40"/>
      <c r="K153" s="33"/>
      <c r="L153" s="45"/>
      <c r="M153" s="34"/>
    </row>
    <row r="154" spans="2:13" s="35" customFormat="1" ht="12" customHeight="1">
      <c r="B154" s="32" t="s">
        <v>356</v>
      </c>
      <c r="C154" s="91" t="s">
        <v>390</v>
      </c>
      <c r="D154" s="53" t="s">
        <v>9</v>
      </c>
      <c r="E154" s="51">
        <v>10</v>
      </c>
      <c r="F154" s="388">
        <v>7</v>
      </c>
      <c r="G154" s="165">
        <v>10.9</v>
      </c>
      <c r="H154" s="165"/>
      <c r="I154" s="165">
        <f t="shared" si="3"/>
        <v>0</v>
      </c>
      <c r="J154" s="30" t="s">
        <v>414</v>
      </c>
      <c r="K154" s="33"/>
      <c r="L154" s="45"/>
      <c r="M154" s="34"/>
    </row>
    <row r="155" spans="2:13" s="35" customFormat="1" ht="12" customHeight="1">
      <c r="B155" s="32" t="s">
        <v>357</v>
      </c>
      <c r="C155" s="91" t="s">
        <v>352</v>
      </c>
      <c r="D155" s="53" t="s">
        <v>393</v>
      </c>
      <c r="E155" s="51">
        <v>10</v>
      </c>
      <c r="F155" s="388">
        <v>7</v>
      </c>
      <c r="G155" s="165">
        <v>10.9</v>
      </c>
      <c r="H155" s="165"/>
      <c r="I155" s="165">
        <f t="shared" si="3"/>
        <v>0</v>
      </c>
      <c r="J155" s="30" t="s">
        <v>416</v>
      </c>
      <c r="K155" s="33"/>
      <c r="L155" s="45"/>
      <c r="M155" s="34"/>
    </row>
    <row r="156" spans="2:13" s="35" customFormat="1" ht="12" customHeight="1">
      <c r="B156" s="32" t="s">
        <v>358</v>
      </c>
      <c r="C156" s="91" t="s">
        <v>353</v>
      </c>
      <c r="D156" s="53" t="s">
        <v>394</v>
      </c>
      <c r="E156" s="51">
        <v>10</v>
      </c>
      <c r="F156" s="388">
        <v>7</v>
      </c>
      <c r="G156" s="165">
        <v>10.9</v>
      </c>
      <c r="H156" s="165"/>
      <c r="I156" s="165">
        <f t="shared" si="3"/>
        <v>0</v>
      </c>
      <c r="J156" s="30" t="s">
        <v>413</v>
      </c>
      <c r="K156" s="33"/>
      <c r="L156" s="45"/>
      <c r="M156" s="34"/>
    </row>
    <row r="157" spans="2:13" s="35" customFormat="1" ht="12" customHeight="1">
      <c r="B157" s="32" t="s">
        <v>359</v>
      </c>
      <c r="C157" s="91" t="s">
        <v>354</v>
      </c>
      <c r="D157" s="53" t="s">
        <v>395</v>
      </c>
      <c r="E157" s="51">
        <v>10</v>
      </c>
      <c r="F157" s="388">
        <v>7</v>
      </c>
      <c r="G157" s="165">
        <v>10.9</v>
      </c>
      <c r="H157" s="165"/>
      <c r="I157" s="165">
        <f t="shared" si="3"/>
        <v>0</v>
      </c>
      <c r="J157" s="30" t="s">
        <v>415</v>
      </c>
      <c r="K157" s="33"/>
      <c r="L157" s="45"/>
      <c r="M157" s="34"/>
    </row>
    <row r="158" spans="2:13" s="35" customFormat="1" ht="12" customHeight="1">
      <c r="B158" s="36" t="s">
        <v>483</v>
      </c>
      <c r="C158" s="37" t="s">
        <v>484</v>
      </c>
      <c r="D158" s="53"/>
      <c r="E158" s="100"/>
      <c r="F158" s="388"/>
      <c r="G158" s="23"/>
      <c r="H158" s="23"/>
      <c r="I158" s="165"/>
      <c r="J158" s="24"/>
      <c r="K158" s="33"/>
      <c r="L158" s="45"/>
      <c r="M158" s="34"/>
    </row>
    <row r="159" spans="2:13" s="35" customFormat="1" ht="12" customHeight="1">
      <c r="B159" s="32" t="s">
        <v>498</v>
      </c>
      <c r="C159" s="91" t="s">
        <v>489</v>
      </c>
      <c r="D159" s="43"/>
      <c r="E159" s="22">
        <v>6</v>
      </c>
      <c r="F159" s="388">
        <v>9</v>
      </c>
      <c r="G159" s="165">
        <v>13.9</v>
      </c>
      <c r="H159" s="165"/>
      <c r="I159" s="165">
        <f t="shared" si="3"/>
        <v>0</v>
      </c>
      <c r="J159" s="30" t="s">
        <v>163</v>
      </c>
      <c r="K159" s="33"/>
      <c r="L159" s="45"/>
      <c r="M159" s="34"/>
    </row>
    <row r="160" spans="2:13" s="35" customFormat="1" ht="12" customHeight="1">
      <c r="B160" s="32" t="s">
        <v>485</v>
      </c>
      <c r="C160" s="77" t="s">
        <v>488</v>
      </c>
      <c r="D160" s="43"/>
      <c r="E160" s="22">
        <v>12</v>
      </c>
      <c r="F160" s="388">
        <v>7</v>
      </c>
      <c r="G160" s="165">
        <v>10.9</v>
      </c>
      <c r="H160" s="165"/>
      <c r="I160" s="165">
        <f t="shared" si="3"/>
        <v>0</v>
      </c>
      <c r="J160" s="30" t="s">
        <v>493</v>
      </c>
      <c r="K160" s="33"/>
      <c r="L160" s="45"/>
      <c r="M160" s="34"/>
    </row>
    <row r="161" spans="2:17" s="35" customFormat="1" ht="12" customHeight="1">
      <c r="B161" s="32" t="s">
        <v>486</v>
      </c>
      <c r="C161" s="195" t="s">
        <v>614</v>
      </c>
      <c r="D161" s="43"/>
      <c r="E161" s="22">
        <v>12</v>
      </c>
      <c r="F161" s="388">
        <v>11.5</v>
      </c>
      <c r="G161" s="165">
        <v>17.899999999999999</v>
      </c>
      <c r="H161" s="165"/>
      <c r="I161" s="165">
        <f t="shared" si="3"/>
        <v>0</v>
      </c>
      <c r="J161" s="30" t="s">
        <v>494</v>
      </c>
      <c r="K161" s="33"/>
      <c r="L161" s="45"/>
      <c r="M161" s="34"/>
    </row>
    <row r="162" spans="2:17" s="35" customFormat="1" ht="12" customHeight="1">
      <c r="B162" s="32" t="s">
        <v>189</v>
      </c>
      <c r="C162" s="29" t="s">
        <v>491</v>
      </c>
      <c r="D162" s="43"/>
      <c r="E162" s="22">
        <v>6</v>
      </c>
      <c r="F162" s="388">
        <v>9</v>
      </c>
      <c r="G162" s="165">
        <v>13.9</v>
      </c>
      <c r="H162" s="165"/>
      <c r="I162" s="165">
        <f t="shared" si="3"/>
        <v>0</v>
      </c>
      <c r="J162" s="30" t="s">
        <v>190</v>
      </c>
      <c r="K162" s="33"/>
      <c r="L162" s="45"/>
      <c r="M162" s="34"/>
    </row>
    <row r="163" spans="2:17" s="35" customFormat="1" ht="12" customHeight="1">
      <c r="B163" s="32" t="s">
        <v>487</v>
      </c>
      <c r="C163" s="29" t="s">
        <v>492</v>
      </c>
      <c r="D163" s="43"/>
      <c r="E163" s="22">
        <v>12</v>
      </c>
      <c r="F163" s="388">
        <v>22</v>
      </c>
      <c r="G163" s="165">
        <v>32.9</v>
      </c>
      <c r="H163" s="165"/>
      <c r="I163" s="165">
        <f t="shared" si="3"/>
        <v>0</v>
      </c>
      <c r="J163" s="30" t="s">
        <v>495</v>
      </c>
      <c r="K163" s="33"/>
      <c r="L163" s="45"/>
      <c r="M163" s="34"/>
    </row>
    <row r="164" spans="2:17" s="35" customFormat="1" ht="12.75" customHeight="1">
      <c r="B164" s="76" t="s">
        <v>497</v>
      </c>
      <c r="C164" s="29" t="s">
        <v>490</v>
      </c>
      <c r="D164" s="21" t="s">
        <v>14</v>
      </c>
      <c r="E164" s="22">
        <v>1</v>
      </c>
      <c r="F164" s="388">
        <v>2</v>
      </c>
      <c r="G164" s="170">
        <v>3.4</v>
      </c>
      <c r="H164" s="170"/>
      <c r="I164" s="165">
        <f t="shared" si="3"/>
        <v>0</v>
      </c>
      <c r="J164" s="52" t="s">
        <v>161</v>
      </c>
      <c r="K164" s="33"/>
      <c r="L164" s="45"/>
      <c r="M164" s="34"/>
      <c r="N164" s="47"/>
      <c r="O164" s="48"/>
      <c r="P164" s="49"/>
      <c r="Q164" s="44"/>
    </row>
    <row r="165" spans="2:17" s="35" customFormat="1" ht="12" customHeight="1">
      <c r="B165" s="36" t="s">
        <v>270</v>
      </c>
      <c r="C165" s="101" t="s">
        <v>271</v>
      </c>
      <c r="D165" s="43"/>
      <c r="E165" s="22"/>
      <c r="F165" s="388"/>
      <c r="G165" s="165"/>
      <c r="H165" s="165"/>
      <c r="I165" s="165"/>
      <c r="J165" s="30"/>
      <c r="K165" s="33"/>
      <c r="L165" s="45"/>
      <c r="M165" s="34"/>
    </row>
    <row r="166" spans="2:17" s="35" customFormat="1" ht="12" customHeight="1">
      <c r="B166" s="32" t="s">
        <v>425</v>
      </c>
      <c r="C166" s="102" t="s">
        <v>424</v>
      </c>
      <c r="D166" s="43"/>
      <c r="E166" s="22">
        <v>1</v>
      </c>
      <c r="F166" s="388">
        <v>38.5</v>
      </c>
      <c r="G166" s="165">
        <v>59.9</v>
      </c>
      <c r="H166" s="165"/>
      <c r="I166" s="165">
        <f t="shared" si="3"/>
        <v>0</v>
      </c>
      <c r="J166" s="173" t="s">
        <v>523</v>
      </c>
      <c r="K166" s="33"/>
      <c r="L166" s="45"/>
      <c r="M166" s="34"/>
    </row>
    <row r="167" spans="2:17" s="35" customFormat="1" ht="12" customHeight="1">
      <c r="B167" s="32" t="s">
        <v>427</v>
      </c>
      <c r="C167" s="102" t="s">
        <v>426</v>
      </c>
      <c r="D167" s="43"/>
      <c r="E167" s="22">
        <v>1</v>
      </c>
      <c r="F167" s="388">
        <v>38.5</v>
      </c>
      <c r="G167" s="165">
        <v>59.9</v>
      </c>
      <c r="H167" s="165"/>
      <c r="I167" s="165">
        <f t="shared" si="3"/>
        <v>0</v>
      </c>
      <c r="J167" s="173" t="s">
        <v>524</v>
      </c>
      <c r="K167" s="33"/>
      <c r="L167" s="45"/>
      <c r="M167" s="34"/>
    </row>
    <row r="168" spans="2:17" s="35" customFormat="1" ht="12" customHeight="1">
      <c r="B168" s="32" t="s">
        <v>454</v>
      </c>
      <c r="C168" s="102" t="s">
        <v>456</v>
      </c>
      <c r="D168" s="43"/>
      <c r="E168" s="22">
        <v>1</v>
      </c>
      <c r="F168" s="388">
        <v>27</v>
      </c>
      <c r="G168" s="165">
        <v>42.9</v>
      </c>
      <c r="H168" s="165"/>
      <c r="I168" s="165">
        <f t="shared" si="3"/>
        <v>0</v>
      </c>
      <c r="J168" s="173" t="s">
        <v>525</v>
      </c>
      <c r="K168" s="33"/>
      <c r="L168" s="45"/>
      <c r="M168" s="34"/>
    </row>
    <row r="169" spans="2:17" s="35" customFormat="1" ht="12" customHeight="1">
      <c r="B169" s="32" t="s">
        <v>455</v>
      </c>
      <c r="C169" s="102" t="s">
        <v>457</v>
      </c>
      <c r="D169" s="43"/>
      <c r="E169" s="22">
        <v>1</v>
      </c>
      <c r="F169" s="388">
        <v>38.5</v>
      </c>
      <c r="G169" s="165">
        <v>59.9</v>
      </c>
      <c r="H169" s="165"/>
      <c r="I169" s="165">
        <f t="shared" si="3"/>
        <v>0</v>
      </c>
      <c r="J169" s="173" t="s">
        <v>526</v>
      </c>
      <c r="K169" s="33"/>
      <c r="L169" s="45"/>
      <c r="M169" s="34"/>
    </row>
    <row r="170" spans="2:17" s="27" customFormat="1" ht="12" customHeight="1">
      <c r="B170" s="32" t="s">
        <v>272</v>
      </c>
      <c r="C170" s="103" t="s">
        <v>438</v>
      </c>
      <c r="D170" s="43"/>
      <c r="E170" s="22">
        <v>1</v>
      </c>
      <c r="F170" s="388">
        <v>40</v>
      </c>
      <c r="G170" s="165">
        <v>48.5</v>
      </c>
      <c r="H170" s="165"/>
      <c r="I170" s="165">
        <f t="shared" si="3"/>
        <v>0</v>
      </c>
      <c r="J170" s="30"/>
      <c r="K170" s="25"/>
      <c r="L170" s="66"/>
      <c r="M170" s="26"/>
    </row>
    <row r="171" spans="2:17" s="27" customFormat="1" ht="12" customHeight="1">
      <c r="B171" s="19" t="s">
        <v>38</v>
      </c>
      <c r="C171" s="104" t="s">
        <v>64</v>
      </c>
      <c r="D171" s="105"/>
      <c r="E171" s="105"/>
      <c r="F171" s="388"/>
      <c r="G171" s="90"/>
      <c r="H171" s="90"/>
      <c r="I171" s="165"/>
      <c r="J171" s="90"/>
      <c r="K171" s="25"/>
      <c r="L171" s="66"/>
      <c r="M171" s="26"/>
    </row>
    <row r="172" spans="2:17" s="27" customFormat="1" ht="12" customHeight="1">
      <c r="B172" s="28" t="s">
        <v>39</v>
      </c>
      <c r="C172" s="87" t="s">
        <v>145</v>
      </c>
      <c r="D172" s="106"/>
      <c r="E172" s="88">
        <v>10</v>
      </c>
      <c r="F172" s="388">
        <v>3</v>
      </c>
      <c r="G172" s="64">
        <v>4.4000000000000004</v>
      </c>
      <c r="H172" s="64"/>
      <c r="I172" s="165">
        <f t="shared" si="3"/>
        <v>0</v>
      </c>
      <c r="J172" s="69" t="s">
        <v>164</v>
      </c>
      <c r="K172" s="25"/>
      <c r="L172" s="66"/>
      <c r="M172" s="26"/>
    </row>
    <row r="173" spans="2:17" s="27" customFormat="1" ht="12" customHeight="1">
      <c r="B173" s="28" t="s">
        <v>40</v>
      </c>
      <c r="C173" s="87" t="s">
        <v>146</v>
      </c>
      <c r="D173" s="106"/>
      <c r="E173" s="88">
        <v>10</v>
      </c>
      <c r="F173" s="388">
        <v>4</v>
      </c>
      <c r="G173" s="64">
        <v>6.9</v>
      </c>
      <c r="H173" s="64"/>
      <c r="I173" s="165">
        <f t="shared" si="3"/>
        <v>0</v>
      </c>
      <c r="J173" s="69" t="s">
        <v>165</v>
      </c>
      <c r="K173" s="25"/>
      <c r="L173" s="66"/>
      <c r="M173" s="26"/>
    </row>
    <row r="174" spans="2:17" s="27" customFormat="1" ht="12" customHeight="1">
      <c r="B174" s="28" t="s">
        <v>41</v>
      </c>
      <c r="C174" s="87" t="s">
        <v>147</v>
      </c>
      <c r="D174" s="106"/>
      <c r="E174" s="88">
        <v>10</v>
      </c>
      <c r="F174" s="388">
        <v>4.5</v>
      </c>
      <c r="G174" s="64">
        <v>7.2</v>
      </c>
      <c r="H174" s="64"/>
      <c r="I174" s="165">
        <f t="shared" si="3"/>
        <v>0</v>
      </c>
      <c r="J174" s="69" t="s">
        <v>166</v>
      </c>
      <c r="K174" s="25"/>
      <c r="L174" s="66"/>
      <c r="M174" s="26"/>
    </row>
    <row r="175" spans="2:17" s="27" customFormat="1" ht="12" customHeight="1">
      <c r="B175" s="28" t="s">
        <v>42</v>
      </c>
      <c r="C175" s="107" t="s">
        <v>148</v>
      </c>
      <c r="D175" s="106"/>
      <c r="E175" s="88">
        <v>10</v>
      </c>
      <c r="F175" s="388">
        <v>6</v>
      </c>
      <c r="G175" s="64">
        <v>9.9</v>
      </c>
      <c r="H175" s="64"/>
      <c r="I175" s="165">
        <f t="shared" si="3"/>
        <v>0</v>
      </c>
      <c r="J175" s="69" t="s">
        <v>167</v>
      </c>
      <c r="K175" s="25"/>
      <c r="L175" s="66"/>
      <c r="M175" s="26"/>
    </row>
    <row r="176" spans="2:17" s="27" customFormat="1" ht="12" customHeight="1">
      <c r="B176" s="28" t="s">
        <v>43</v>
      </c>
      <c r="C176" s="162" t="s">
        <v>573</v>
      </c>
      <c r="D176" s="106"/>
      <c r="E176" s="88">
        <v>10</v>
      </c>
      <c r="F176" s="388">
        <v>3</v>
      </c>
      <c r="G176" s="64">
        <v>4.2</v>
      </c>
      <c r="H176" s="64"/>
      <c r="I176" s="165">
        <f t="shared" si="3"/>
        <v>0</v>
      </c>
      <c r="J176" s="69" t="s">
        <v>168</v>
      </c>
      <c r="K176" s="25"/>
      <c r="L176" s="66"/>
      <c r="M176" s="26"/>
    </row>
    <row r="177" spans="2:13" s="27" customFormat="1" ht="12" customHeight="1">
      <c r="B177" s="28" t="s">
        <v>574</v>
      </c>
      <c r="C177" s="162" t="s">
        <v>575</v>
      </c>
      <c r="D177" s="106"/>
      <c r="E177" s="88">
        <v>1</v>
      </c>
      <c r="F177" s="388">
        <v>36</v>
      </c>
      <c r="G177" s="64">
        <v>44.9</v>
      </c>
      <c r="H177" s="64"/>
      <c r="I177" s="165">
        <f t="shared" si="3"/>
        <v>0</v>
      </c>
      <c r="J177" s="69"/>
      <c r="K177" s="25"/>
      <c r="L177" s="66"/>
      <c r="M177" s="26"/>
    </row>
    <row r="178" spans="2:13" s="27" customFormat="1" ht="12" customHeight="1">
      <c r="B178" s="19" t="s">
        <v>44</v>
      </c>
      <c r="C178" s="94" t="s">
        <v>65</v>
      </c>
      <c r="D178" s="106"/>
      <c r="E178" s="88"/>
      <c r="F178" s="388"/>
      <c r="G178" s="64"/>
      <c r="H178" s="64"/>
      <c r="I178" s="165"/>
      <c r="J178" s="65"/>
      <c r="K178" s="25"/>
      <c r="L178" s="66"/>
      <c r="M178" s="26"/>
    </row>
    <row r="179" spans="2:13" s="27" customFormat="1" ht="12" customHeight="1">
      <c r="B179" s="28" t="s">
        <v>45</v>
      </c>
      <c r="C179" s="87" t="s">
        <v>143</v>
      </c>
      <c r="D179" s="106"/>
      <c r="E179" s="88">
        <v>10</v>
      </c>
      <c r="F179" s="388">
        <v>2.5</v>
      </c>
      <c r="G179" s="64">
        <v>3.8</v>
      </c>
      <c r="H179" s="64"/>
      <c r="I179" s="165">
        <f t="shared" si="3"/>
        <v>0</v>
      </c>
      <c r="J179" s="69" t="s">
        <v>169</v>
      </c>
      <c r="K179" s="25"/>
      <c r="L179" s="66"/>
      <c r="M179" s="26"/>
    </row>
    <row r="180" spans="2:13" s="27" customFormat="1" ht="12" customHeight="1">
      <c r="B180" s="28" t="s">
        <v>172</v>
      </c>
      <c r="C180" s="87" t="s">
        <v>301</v>
      </c>
      <c r="D180" s="106"/>
      <c r="E180" s="88">
        <v>10</v>
      </c>
      <c r="F180" s="388">
        <v>5</v>
      </c>
      <c r="G180" s="64">
        <v>7.9</v>
      </c>
      <c r="H180" s="64"/>
      <c r="I180" s="165">
        <f t="shared" si="3"/>
        <v>0</v>
      </c>
      <c r="J180" s="69" t="s">
        <v>171</v>
      </c>
      <c r="K180" s="25"/>
      <c r="L180" s="66"/>
      <c r="M180" s="26"/>
    </row>
    <row r="181" spans="2:13" s="27" customFormat="1" ht="12" customHeight="1">
      <c r="B181" s="28" t="s">
        <v>46</v>
      </c>
      <c r="C181" s="107" t="s">
        <v>144</v>
      </c>
      <c r="D181" s="106"/>
      <c r="E181" s="88">
        <v>10</v>
      </c>
      <c r="F181" s="388">
        <v>3</v>
      </c>
      <c r="G181" s="64">
        <v>4</v>
      </c>
      <c r="H181" s="64"/>
      <c r="I181" s="165">
        <f t="shared" si="3"/>
        <v>0</v>
      </c>
      <c r="J181" s="62" t="s">
        <v>170</v>
      </c>
      <c r="K181" s="25"/>
      <c r="L181" s="66"/>
      <c r="M181" s="26"/>
    </row>
    <row r="182" spans="2:13" s="27" customFormat="1" ht="12" customHeight="1">
      <c r="B182" s="28" t="s">
        <v>299</v>
      </c>
      <c r="C182" s="107" t="s">
        <v>300</v>
      </c>
      <c r="D182" s="106"/>
      <c r="E182" s="88">
        <v>20</v>
      </c>
      <c r="F182" s="388">
        <v>3</v>
      </c>
      <c r="G182" s="64">
        <v>4.9000000000000004</v>
      </c>
      <c r="H182" s="64"/>
      <c r="I182" s="165">
        <f t="shared" si="3"/>
        <v>0</v>
      </c>
      <c r="J182" s="62" t="s">
        <v>302</v>
      </c>
      <c r="K182" s="25"/>
      <c r="L182" s="66"/>
      <c r="M182" s="26"/>
    </row>
    <row r="183" spans="2:13" s="27" customFormat="1" ht="12" customHeight="1">
      <c r="B183" s="28" t="s">
        <v>173</v>
      </c>
      <c r="C183" s="107" t="s">
        <v>294</v>
      </c>
      <c r="D183" s="106"/>
      <c r="E183" s="88">
        <v>20</v>
      </c>
      <c r="F183" s="388">
        <v>3</v>
      </c>
      <c r="G183" s="64">
        <v>4.9000000000000004</v>
      </c>
      <c r="H183" s="64"/>
      <c r="I183" s="165">
        <f t="shared" si="3"/>
        <v>0</v>
      </c>
      <c r="J183" s="62" t="s">
        <v>175</v>
      </c>
      <c r="K183" s="25"/>
      <c r="L183" s="66"/>
      <c r="M183" s="26"/>
    </row>
    <row r="184" spans="2:13" s="27" customFormat="1" ht="12" customHeight="1">
      <c r="B184" s="28" t="s">
        <v>174</v>
      </c>
      <c r="C184" s="107" t="s">
        <v>295</v>
      </c>
      <c r="D184" s="106"/>
      <c r="E184" s="88">
        <v>20</v>
      </c>
      <c r="F184" s="388">
        <v>3</v>
      </c>
      <c r="G184" s="64">
        <v>4.9000000000000004</v>
      </c>
      <c r="H184" s="64"/>
      <c r="I184" s="165">
        <f t="shared" si="3"/>
        <v>0</v>
      </c>
      <c r="J184" s="62" t="s">
        <v>176</v>
      </c>
      <c r="K184" s="25"/>
      <c r="L184" s="66"/>
      <c r="M184" s="26"/>
    </row>
    <row r="185" spans="2:13" s="27" customFormat="1" ht="12" customHeight="1">
      <c r="B185" s="19" t="s">
        <v>47</v>
      </c>
      <c r="C185" s="61" t="s">
        <v>269</v>
      </c>
      <c r="D185" s="106"/>
      <c r="E185" s="88"/>
      <c r="F185" s="388"/>
      <c r="G185" s="64"/>
      <c r="H185" s="64"/>
      <c r="I185" s="165"/>
      <c r="J185" s="90"/>
      <c r="K185" s="108"/>
      <c r="L185" s="66"/>
      <c r="M185" s="109"/>
    </row>
    <row r="186" spans="2:13" s="27" customFormat="1" ht="12" customHeight="1">
      <c r="B186" s="28" t="s">
        <v>48</v>
      </c>
      <c r="C186" s="87" t="s">
        <v>140</v>
      </c>
      <c r="D186" s="106"/>
      <c r="E186" s="88">
        <v>6</v>
      </c>
      <c r="F186" s="388">
        <v>4.5</v>
      </c>
      <c r="G186" s="64">
        <v>6.9</v>
      </c>
      <c r="H186" s="64"/>
      <c r="I186" s="165">
        <f t="shared" si="3"/>
        <v>0</v>
      </c>
      <c r="J186" s="62" t="s">
        <v>177</v>
      </c>
      <c r="K186" s="25"/>
      <c r="L186" s="66"/>
      <c r="M186" s="26"/>
    </row>
    <row r="187" spans="2:13" s="27" customFormat="1" ht="12" customHeight="1">
      <c r="B187" s="28" t="s">
        <v>49</v>
      </c>
      <c r="C187" s="87" t="s">
        <v>141</v>
      </c>
      <c r="D187" s="106"/>
      <c r="E187" s="164">
        <v>6</v>
      </c>
      <c r="F187" s="388">
        <v>6</v>
      </c>
      <c r="G187" s="64">
        <v>8.9</v>
      </c>
      <c r="H187" s="64"/>
      <c r="I187" s="165">
        <f t="shared" si="3"/>
        <v>0</v>
      </c>
      <c r="J187" s="62" t="s">
        <v>178</v>
      </c>
      <c r="K187" s="25"/>
      <c r="L187" s="66"/>
      <c r="M187" s="26"/>
    </row>
    <row r="188" spans="2:13" s="27" customFormat="1" ht="12" customHeight="1">
      <c r="B188" s="161" t="s">
        <v>509</v>
      </c>
      <c r="C188" s="162" t="s">
        <v>510</v>
      </c>
      <c r="D188" s="163"/>
      <c r="E188" s="164">
        <v>6</v>
      </c>
      <c r="F188" s="388">
        <v>3</v>
      </c>
      <c r="G188" s="64">
        <v>4.9000000000000004</v>
      </c>
      <c r="H188" s="64"/>
      <c r="I188" s="165">
        <f t="shared" si="3"/>
        <v>0</v>
      </c>
      <c r="J188" s="166" t="s">
        <v>511</v>
      </c>
      <c r="K188" s="25"/>
      <c r="L188" s="66"/>
      <c r="M188" s="26"/>
    </row>
    <row r="189" spans="2:13" s="27" customFormat="1" ht="12" customHeight="1">
      <c r="B189" s="28" t="s">
        <v>50</v>
      </c>
      <c r="C189" s="107" t="s">
        <v>142</v>
      </c>
      <c r="D189" s="106"/>
      <c r="E189" s="88">
        <v>6</v>
      </c>
      <c r="F189" s="388">
        <v>4</v>
      </c>
      <c r="G189" s="64">
        <v>6.9</v>
      </c>
      <c r="H189" s="64"/>
      <c r="I189" s="165">
        <f t="shared" si="3"/>
        <v>0</v>
      </c>
      <c r="J189" s="62" t="s">
        <v>179</v>
      </c>
      <c r="K189" s="25"/>
      <c r="L189" s="66"/>
      <c r="M189" s="26"/>
    </row>
    <row r="190" spans="2:13" s="27" customFormat="1" ht="12" customHeight="1">
      <c r="B190" s="19" t="s">
        <v>51</v>
      </c>
      <c r="C190" s="61" t="s">
        <v>66</v>
      </c>
      <c r="D190" s="106"/>
      <c r="E190" s="88"/>
      <c r="F190" s="388"/>
      <c r="G190" s="64"/>
      <c r="H190" s="64"/>
      <c r="I190" s="165"/>
      <c r="J190" s="65"/>
      <c r="K190" s="25"/>
      <c r="L190" s="66"/>
      <c r="M190" s="26"/>
    </row>
    <row r="191" spans="2:13" s="35" customFormat="1" ht="12" customHeight="1">
      <c r="B191" s="32" t="s">
        <v>52</v>
      </c>
      <c r="C191" s="29" t="s">
        <v>133</v>
      </c>
      <c r="D191" s="43"/>
      <c r="E191" s="51">
        <v>1</v>
      </c>
      <c r="F191" s="388">
        <v>5.5</v>
      </c>
      <c r="G191" s="23">
        <v>8.9</v>
      </c>
      <c r="H191" s="23"/>
      <c r="I191" s="165">
        <f t="shared" si="3"/>
        <v>0</v>
      </c>
      <c r="J191" s="30" t="s">
        <v>180</v>
      </c>
      <c r="K191" s="33"/>
      <c r="L191" s="45"/>
      <c r="M191" s="34"/>
    </row>
    <row r="192" spans="2:13" s="35" customFormat="1" ht="12" customHeight="1">
      <c r="B192" s="2" t="s">
        <v>535</v>
      </c>
      <c r="C192" s="180" t="s">
        <v>536</v>
      </c>
      <c r="D192" s="43"/>
      <c r="E192" s="51">
        <v>1</v>
      </c>
      <c r="F192" s="388">
        <v>12</v>
      </c>
      <c r="G192" s="23">
        <v>19.899999999999999</v>
      </c>
      <c r="H192" s="23"/>
      <c r="I192" s="165">
        <f t="shared" si="3"/>
        <v>0</v>
      </c>
      <c r="J192" s="183" t="s">
        <v>627</v>
      </c>
      <c r="K192" s="72"/>
      <c r="L192" s="45"/>
      <c r="M192" s="73"/>
    </row>
    <row r="193" spans="2:13" s="200" customFormat="1" ht="12" customHeight="1">
      <c r="B193" s="2" t="s">
        <v>727</v>
      </c>
      <c r="C193" s="180" t="s">
        <v>134</v>
      </c>
      <c r="D193" s="181"/>
      <c r="E193" s="184">
        <v>1</v>
      </c>
      <c r="F193" s="388">
        <v>11</v>
      </c>
      <c r="G193" s="165">
        <v>16.899999999999999</v>
      </c>
      <c r="H193" s="165"/>
      <c r="I193" s="165">
        <f t="shared" si="3"/>
        <v>0</v>
      </c>
      <c r="J193" s="183" t="s">
        <v>728</v>
      </c>
      <c r="L193" s="66"/>
      <c r="M193" s="199"/>
    </row>
    <row r="194" spans="2:13" s="200" customFormat="1" ht="12" customHeight="1">
      <c r="B194" s="2" t="s">
        <v>729</v>
      </c>
      <c r="C194" s="180" t="s">
        <v>135</v>
      </c>
      <c r="D194" s="181"/>
      <c r="E194" s="184">
        <v>1</v>
      </c>
      <c r="F194" s="388">
        <v>12</v>
      </c>
      <c r="G194" s="165">
        <v>19.899999999999999</v>
      </c>
      <c r="H194" s="165"/>
      <c r="I194" s="165">
        <f t="shared" si="3"/>
        <v>0</v>
      </c>
      <c r="J194" s="183" t="s">
        <v>730</v>
      </c>
      <c r="L194" s="66"/>
      <c r="M194" s="199"/>
    </row>
    <row r="195" spans="2:13" s="35" customFormat="1" ht="12" customHeight="1">
      <c r="B195" s="32" t="s">
        <v>53</v>
      </c>
      <c r="C195" s="91" t="s">
        <v>136</v>
      </c>
      <c r="D195" s="43"/>
      <c r="E195" s="51">
        <v>1</v>
      </c>
      <c r="F195" s="388">
        <v>21</v>
      </c>
      <c r="G195" s="23">
        <v>27.9</v>
      </c>
      <c r="H195" s="23"/>
      <c r="I195" s="165">
        <f t="shared" si="3"/>
        <v>0</v>
      </c>
      <c r="J195" s="183" t="s">
        <v>628</v>
      </c>
      <c r="K195" s="72"/>
      <c r="L195" s="45"/>
      <c r="M195" s="73"/>
    </row>
    <row r="196" spans="2:13" s="35" customFormat="1" ht="12" customHeight="1">
      <c r="B196" s="32" t="s">
        <v>54</v>
      </c>
      <c r="C196" s="29" t="s">
        <v>137</v>
      </c>
      <c r="D196" s="43"/>
      <c r="E196" s="51">
        <v>1</v>
      </c>
      <c r="F196" s="388">
        <v>12</v>
      </c>
      <c r="G196" s="23">
        <v>19.899999999999999</v>
      </c>
      <c r="H196" s="23"/>
      <c r="I196" s="165">
        <f t="shared" si="3"/>
        <v>0</v>
      </c>
      <c r="J196" s="183" t="s">
        <v>629</v>
      </c>
      <c r="K196" s="72"/>
      <c r="L196" s="45"/>
      <c r="M196" s="73"/>
    </row>
    <row r="197" spans="2:13" s="35" customFormat="1" ht="12" customHeight="1">
      <c r="B197" s="32" t="s">
        <v>55</v>
      </c>
      <c r="C197" s="91" t="s">
        <v>138</v>
      </c>
      <c r="D197" s="43"/>
      <c r="E197" s="51">
        <v>1</v>
      </c>
      <c r="F197" s="388">
        <v>24</v>
      </c>
      <c r="G197" s="23">
        <v>34.9</v>
      </c>
      <c r="H197" s="23"/>
      <c r="I197" s="165">
        <f t="shared" si="3"/>
        <v>0</v>
      </c>
      <c r="J197" s="183" t="s">
        <v>630</v>
      </c>
      <c r="K197" s="72"/>
      <c r="L197" s="45"/>
      <c r="M197" s="73"/>
    </row>
    <row r="198" spans="2:13" s="200" customFormat="1" ht="12" customHeight="1">
      <c r="B198" s="2" t="s">
        <v>731</v>
      </c>
      <c r="C198" s="185" t="s">
        <v>139</v>
      </c>
      <c r="D198" s="181"/>
      <c r="E198" s="184">
        <v>1</v>
      </c>
      <c r="F198" s="388">
        <v>24</v>
      </c>
      <c r="G198" s="165">
        <v>34.9</v>
      </c>
      <c r="H198" s="165"/>
      <c r="I198" s="165">
        <f t="shared" si="3"/>
        <v>0</v>
      </c>
      <c r="J198" s="183" t="s">
        <v>732</v>
      </c>
      <c r="L198" s="66"/>
      <c r="M198" s="202"/>
    </row>
    <row r="199" spans="2:13" s="27" customFormat="1" ht="12" customHeight="1">
      <c r="B199" s="36" t="s">
        <v>51</v>
      </c>
      <c r="C199" s="37" t="s">
        <v>67</v>
      </c>
      <c r="D199" s="43"/>
      <c r="E199" s="51"/>
      <c r="F199" s="388"/>
      <c r="G199" s="23"/>
      <c r="H199" s="23"/>
      <c r="I199" s="165"/>
      <c r="J199" s="24"/>
      <c r="K199" s="108"/>
      <c r="L199" s="66"/>
      <c r="M199" s="109"/>
    </row>
    <row r="200" spans="2:13" s="200" customFormat="1" ht="12" customHeight="1">
      <c r="B200" s="2" t="s">
        <v>733</v>
      </c>
      <c r="C200" s="185" t="s">
        <v>130</v>
      </c>
      <c r="D200" s="181"/>
      <c r="E200" s="184">
        <v>1</v>
      </c>
      <c r="F200" s="388">
        <v>24</v>
      </c>
      <c r="G200" s="165">
        <v>34.9</v>
      </c>
      <c r="H200" s="165"/>
      <c r="I200" s="165">
        <f t="shared" si="3"/>
        <v>0</v>
      </c>
      <c r="J200" s="183" t="s">
        <v>734</v>
      </c>
      <c r="L200" s="66"/>
      <c r="M200" s="202"/>
    </row>
    <row r="201" spans="2:13" s="200" customFormat="1" ht="12" customHeight="1">
      <c r="B201" s="2" t="s">
        <v>735</v>
      </c>
      <c r="C201" s="185" t="s">
        <v>131</v>
      </c>
      <c r="D201" s="181"/>
      <c r="E201" s="184">
        <v>1</v>
      </c>
      <c r="F201" s="388">
        <v>27</v>
      </c>
      <c r="G201" s="165">
        <v>39.9</v>
      </c>
      <c r="H201" s="165"/>
      <c r="I201" s="165">
        <f t="shared" si="3"/>
        <v>0</v>
      </c>
      <c r="J201" s="183" t="s">
        <v>736</v>
      </c>
      <c r="L201" s="66"/>
      <c r="M201" s="202"/>
    </row>
    <row r="202" spans="2:13" s="200" customFormat="1" ht="12" customHeight="1">
      <c r="B202" s="2" t="s">
        <v>737</v>
      </c>
      <c r="C202" s="185" t="s">
        <v>132</v>
      </c>
      <c r="D202" s="181"/>
      <c r="E202" s="184">
        <v>1</v>
      </c>
      <c r="F202" s="388">
        <v>27</v>
      </c>
      <c r="G202" s="165">
        <v>39.9</v>
      </c>
      <c r="H202" s="165"/>
      <c r="I202" s="165">
        <f t="shared" si="3"/>
        <v>0</v>
      </c>
      <c r="J202" s="183" t="s">
        <v>738</v>
      </c>
      <c r="L202" s="66"/>
      <c r="M202" s="202"/>
    </row>
    <row r="203" spans="2:13" s="200" customFormat="1" ht="12" customHeight="1">
      <c r="B203" s="215" t="s">
        <v>739</v>
      </c>
      <c r="C203" s="168" t="s">
        <v>619</v>
      </c>
      <c r="D203" s="127"/>
      <c r="E203" s="216">
        <v>1</v>
      </c>
      <c r="F203" s="388">
        <v>47.5</v>
      </c>
      <c r="G203" s="123">
        <v>74.900000000000006</v>
      </c>
      <c r="H203" s="123"/>
      <c r="I203" s="165">
        <f t="shared" si="3"/>
        <v>0</v>
      </c>
      <c r="J203" s="217" t="s">
        <v>744</v>
      </c>
      <c r="K203" s="201"/>
      <c r="L203" s="66"/>
      <c r="M203" s="202"/>
    </row>
    <row r="204" spans="2:13" s="200" customFormat="1" ht="12" customHeight="1">
      <c r="B204" s="215" t="s">
        <v>740</v>
      </c>
      <c r="C204" s="168" t="s">
        <v>620</v>
      </c>
      <c r="D204" s="127"/>
      <c r="E204" s="216">
        <v>1</v>
      </c>
      <c r="F204" s="388">
        <v>47.5</v>
      </c>
      <c r="G204" s="123">
        <v>74.900000000000006</v>
      </c>
      <c r="H204" s="123"/>
      <c r="I204" s="165">
        <f t="shared" si="3"/>
        <v>0</v>
      </c>
      <c r="J204" s="217" t="s">
        <v>745</v>
      </c>
      <c r="K204" s="201"/>
      <c r="L204" s="66"/>
      <c r="M204" s="202"/>
    </row>
    <row r="205" spans="2:13" s="200" customFormat="1" ht="12" customHeight="1">
      <c r="B205" s="215" t="s">
        <v>741</v>
      </c>
      <c r="C205" s="168" t="s">
        <v>621</v>
      </c>
      <c r="D205" s="127"/>
      <c r="E205" s="216">
        <v>1</v>
      </c>
      <c r="F205" s="388">
        <v>79.5</v>
      </c>
      <c r="G205" s="123">
        <v>119</v>
      </c>
      <c r="H205" s="123"/>
      <c r="I205" s="165">
        <f t="shared" si="3"/>
        <v>0</v>
      </c>
      <c r="J205" s="217" t="s">
        <v>746</v>
      </c>
      <c r="K205" s="201"/>
      <c r="L205" s="66"/>
      <c r="M205" s="202"/>
    </row>
    <row r="206" spans="2:13" s="200" customFormat="1" ht="12" customHeight="1">
      <c r="B206" s="215" t="s">
        <v>742</v>
      </c>
      <c r="C206" s="168" t="s">
        <v>622</v>
      </c>
      <c r="D206" s="127"/>
      <c r="E206" s="216">
        <v>1</v>
      </c>
      <c r="F206" s="388">
        <v>47.5</v>
      </c>
      <c r="G206" s="123">
        <v>74.900000000000006</v>
      </c>
      <c r="H206" s="123"/>
      <c r="I206" s="165">
        <f t="shared" si="3"/>
        <v>0</v>
      </c>
      <c r="J206" s="217" t="s">
        <v>747</v>
      </c>
      <c r="K206" s="201"/>
      <c r="L206" s="66"/>
      <c r="M206" s="202"/>
    </row>
    <row r="207" spans="2:13" s="35" customFormat="1" ht="12" customHeight="1">
      <c r="B207" s="215" t="s">
        <v>422</v>
      </c>
      <c r="C207" s="168" t="s">
        <v>631</v>
      </c>
      <c r="D207" s="127"/>
      <c r="E207" s="216">
        <v>1</v>
      </c>
      <c r="F207" s="388">
        <v>34</v>
      </c>
      <c r="G207" s="123">
        <v>49.9</v>
      </c>
      <c r="H207" s="123"/>
      <c r="I207" s="165">
        <f t="shared" si="3"/>
        <v>0</v>
      </c>
      <c r="J207" s="218">
        <v>6419696087686</v>
      </c>
      <c r="K207" s="110"/>
      <c r="L207" s="45"/>
      <c r="M207" s="57"/>
    </row>
    <row r="208" spans="2:13" s="35" customFormat="1" ht="12" customHeight="1">
      <c r="B208" s="215" t="s">
        <v>743</v>
      </c>
      <c r="C208" s="168" t="s">
        <v>634</v>
      </c>
      <c r="D208" s="127"/>
      <c r="E208" s="216">
        <v>1</v>
      </c>
      <c r="F208" s="388">
        <v>37.5</v>
      </c>
      <c r="G208" s="123">
        <v>54.9</v>
      </c>
      <c r="H208" s="368"/>
      <c r="I208" s="165">
        <f t="shared" si="3"/>
        <v>0</v>
      </c>
      <c r="J208" s="219" t="s">
        <v>748</v>
      </c>
      <c r="K208" s="110"/>
      <c r="L208" s="45"/>
      <c r="M208" s="57"/>
    </row>
    <row r="209" spans="2:13" s="35" customFormat="1" ht="12" customHeight="1">
      <c r="B209" s="125" t="s">
        <v>423</v>
      </c>
      <c r="C209" s="168" t="s">
        <v>632</v>
      </c>
      <c r="D209" s="127"/>
      <c r="E209" s="216">
        <v>1</v>
      </c>
      <c r="F209" s="388">
        <v>37.5</v>
      </c>
      <c r="G209" s="123">
        <v>54.9</v>
      </c>
      <c r="H209" s="123"/>
      <c r="I209" s="165">
        <f t="shared" si="3"/>
        <v>0</v>
      </c>
      <c r="J209" s="196" t="s">
        <v>633</v>
      </c>
      <c r="K209" s="110"/>
      <c r="L209" s="45"/>
      <c r="M209" s="57"/>
    </row>
    <row r="210" spans="2:13" s="27" customFormat="1" ht="12" customHeight="1">
      <c r="B210" s="220" t="s">
        <v>56</v>
      </c>
      <c r="C210" s="221" t="s">
        <v>68</v>
      </c>
      <c r="D210" s="127"/>
      <c r="E210" s="216"/>
      <c r="F210" s="388"/>
      <c r="G210" s="123"/>
      <c r="H210" s="123"/>
      <c r="I210" s="165"/>
      <c r="J210" s="191"/>
      <c r="K210" s="108"/>
      <c r="L210" s="66"/>
      <c r="M210" s="109"/>
    </row>
    <row r="211" spans="2:13" s="27" customFormat="1" ht="12" customHeight="1">
      <c r="B211" s="167" t="s">
        <v>576</v>
      </c>
      <c r="C211" s="168" t="s">
        <v>577</v>
      </c>
      <c r="D211" s="127"/>
      <c r="E211" s="216">
        <v>1</v>
      </c>
      <c r="F211" s="388">
        <v>38.5</v>
      </c>
      <c r="G211" s="123">
        <v>59.9</v>
      </c>
      <c r="H211" s="123"/>
      <c r="I211" s="165">
        <f t="shared" si="3"/>
        <v>0</v>
      </c>
      <c r="J211" s="190" t="s">
        <v>605</v>
      </c>
      <c r="K211" s="108"/>
      <c r="L211" s="66"/>
      <c r="M211" s="109"/>
    </row>
    <row r="212" spans="2:13" s="27" customFormat="1" ht="12" customHeight="1">
      <c r="B212" s="125" t="s">
        <v>57</v>
      </c>
      <c r="C212" s="222" t="s">
        <v>128</v>
      </c>
      <c r="D212" s="127"/>
      <c r="E212" s="216">
        <v>1</v>
      </c>
      <c r="F212" s="388">
        <v>57</v>
      </c>
      <c r="G212" s="123">
        <v>99</v>
      </c>
      <c r="H212" s="123"/>
      <c r="I212" s="165">
        <f t="shared" ref="I212:I241" si="4">F212*H212</f>
        <v>0</v>
      </c>
      <c r="J212" s="190" t="s">
        <v>181</v>
      </c>
      <c r="K212" s="108"/>
      <c r="L212" s="66"/>
      <c r="M212" s="109"/>
    </row>
    <row r="213" spans="2:13" s="27" customFormat="1" ht="12" customHeight="1">
      <c r="B213" s="125" t="s">
        <v>578</v>
      </c>
      <c r="C213" s="222" t="s">
        <v>579</v>
      </c>
      <c r="D213" s="127"/>
      <c r="E213" s="216">
        <v>1</v>
      </c>
      <c r="F213" s="388">
        <v>142</v>
      </c>
      <c r="G213" s="123">
        <v>220</v>
      </c>
      <c r="H213" s="123"/>
      <c r="I213" s="165">
        <f t="shared" si="4"/>
        <v>0</v>
      </c>
      <c r="J213" s="190" t="s">
        <v>606</v>
      </c>
      <c r="K213" s="108"/>
      <c r="L213" s="66"/>
      <c r="M213" s="109"/>
    </row>
    <row r="214" spans="2:13" s="27" customFormat="1" ht="12" customHeight="1">
      <c r="B214" s="220" t="s">
        <v>37</v>
      </c>
      <c r="C214" s="221" t="s">
        <v>70</v>
      </c>
      <c r="D214" s="127"/>
      <c r="E214" s="216"/>
      <c r="F214" s="388"/>
      <c r="G214" s="123"/>
      <c r="H214" s="123"/>
      <c r="I214" s="165"/>
      <c r="J214" s="191"/>
      <c r="K214" s="108"/>
      <c r="L214" s="66"/>
      <c r="M214" s="109"/>
    </row>
    <row r="215" spans="2:13" s="27" customFormat="1" ht="12" customHeight="1">
      <c r="B215" s="125" t="s">
        <v>268</v>
      </c>
      <c r="C215" s="168" t="s">
        <v>635</v>
      </c>
      <c r="D215" s="127"/>
      <c r="E215" s="216">
        <v>1</v>
      </c>
      <c r="F215" s="388">
        <v>99</v>
      </c>
      <c r="G215" s="123">
        <v>149</v>
      </c>
      <c r="H215" s="123"/>
      <c r="I215" s="165">
        <f t="shared" si="4"/>
        <v>0</v>
      </c>
      <c r="J215" s="190" t="s">
        <v>267</v>
      </c>
      <c r="K215" s="108"/>
      <c r="L215" s="66"/>
      <c r="M215" s="109"/>
    </row>
    <row r="216" spans="2:13" s="200" customFormat="1" ht="12" customHeight="1">
      <c r="B216" s="215" t="s">
        <v>749</v>
      </c>
      <c r="C216" s="168" t="s">
        <v>636</v>
      </c>
      <c r="D216" s="127"/>
      <c r="E216" s="216">
        <v>1</v>
      </c>
      <c r="F216" s="388">
        <v>140</v>
      </c>
      <c r="G216" s="123">
        <v>219</v>
      </c>
      <c r="H216" s="123"/>
      <c r="I216" s="165">
        <f t="shared" si="4"/>
        <v>0</v>
      </c>
      <c r="J216" s="217" t="s">
        <v>754</v>
      </c>
      <c r="K216" s="201"/>
      <c r="L216" s="66"/>
      <c r="M216" s="202"/>
    </row>
    <row r="217" spans="2:13" s="200" customFormat="1" ht="12" customHeight="1">
      <c r="B217" s="209" t="s">
        <v>750</v>
      </c>
      <c r="C217" s="210" t="s">
        <v>623</v>
      </c>
      <c r="D217" s="211"/>
      <c r="E217" s="212">
        <v>1</v>
      </c>
      <c r="F217" s="397">
        <v>0</v>
      </c>
      <c r="G217" s="213"/>
      <c r="H217" s="213"/>
      <c r="I217" s="165">
        <f t="shared" si="4"/>
        <v>0</v>
      </c>
      <c r="J217" s="214" t="s">
        <v>755</v>
      </c>
      <c r="K217" s="201"/>
      <c r="L217" s="66"/>
      <c r="M217" s="202"/>
    </row>
    <row r="218" spans="2:13" s="200" customFormat="1" ht="12" customHeight="1">
      <c r="B218" s="209" t="s">
        <v>751</v>
      </c>
      <c r="C218" s="210" t="s">
        <v>624</v>
      </c>
      <c r="D218" s="211"/>
      <c r="E218" s="212">
        <v>1</v>
      </c>
      <c r="F218" s="397">
        <v>0</v>
      </c>
      <c r="G218" s="213"/>
      <c r="H218" s="213"/>
      <c r="I218" s="165">
        <f t="shared" si="4"/>
        <v>0</v>
      </c>
      <c r="J218" s="214" t="s">
        <v>756</v>
      </c>
      <c r="K218" s="201"/>
      <c r="L218" s="66"/>
      <c r="M218" s="202"/>
    </row>
    <row r="219" spans="2:13" s="200" customFormat="1" ht="12" customHeight="1">
      <c r="B219" s="209" t="s">
        <v>752</v>
      </c>
      <c r="C219" s="210" t="s">
        <v>625</v>
      </c>
      <c r="D219" s="211"/>
      <c r="E219" s="212">
        <v>1</v>
      </c>
      <c r="F219" s="397">
        <v>0</v>
      </c>
      <c r="G219" s="213"/>
      <c r="H219" s="213"/>
      <c r="I219" s="165">
        <f t="shared" si="4"/>
        <v>0</v>
      </c>
      <c r="J219" s="214" t="s">
        <v>757</v>
      </c>
      <c r="K219" s="201"/>
      <c r="L219" s="66"/>
      <c r="M219" s="202"/>
    </row>
    <row r="220" spans="2:13" s="200" customFormat="1" ht="12" customHeight="1">
      <c r="B220" s="209" t="s">
        <v>753</v>
      </c>
      <c r="C220" s="210" t="s">
        <v>626</v>
      </c>
      <c r="D220" s="211"/>
      <c r="E220" s="212">
        <v>1</v>
      </c>
      <c r="F220" s="397">
        <v>0</v>
      </c>
      <c r="G220" s="213"/>
      <c r="H220" s="213"/>
      <c r="I220" s="165">
        <f t="shared" si="4"/>
        <v>0</v>
      </c>
      <c r="J220" s="214" t="s">
        <v>758</v>
      </c>
      <c r="K220" s="201"/>
      <c r="L220" s="66"/>
      <c r="M220" s="202"/>
    </row>
    <row r="221" spans="2:13" s="27" customFormat="1" ht="12" customHeight="1">
      <c r="B221" s="32" t="s">
        <v>580</v>
      </c>
      <c r="C221" s="185" t="s">
        <v>581</v>
      </c>
      <c r="D221" s="43"/>
      <c r="E221" s="51">
        <v>1</v>
      </c>
      <c r="F221" s="388">
        <v>85</v>
      </c>
      <c r="G221" s="23">
        <v>139</v>
      </c>
      <c r="H221" s="23"/>
      <c r="I221" s="165">
        <f t="shared" si="4"/>
        <v>0</v>
      </c>
      <c r="J221" s="190" t="s">
        <v>607</v>
      </c>
      <c r="K221" s="108"/>
      <c r="L221" s="66"/>
      <c r="M221" s="109"/>
    </row>
    <row r="222" spans="2:13" s="27" customFormat="1" ht="12" customHeight="1">
      <c r="B222" s="32" t="s">
        <v>187</v>
      </c>
      <c r="C222" s="91" t="s">
        <v>129</v>
      </c>
      <c r="D222" s="42"/>
      <c r="E222" s="51">
        <v>1</v>
      </c>
      <c r="F222" s="388"/>
      <c r="G222" s="23">
        <v>99</v>
      </c>
      <c r="H222" s="23"/>
      <c r="I222" s="165">
        <f t="shared" si="4"/>
        <v>0</v>
      </c>
      <c r="J222" s="190" t="s">
        <v>188</v>
      </c>
      <c r="K222" s="108"/>
      <c r="L222" s="66"/>
      <c r="M222" s="109"/>
    </row>
    <row r="223" spans="2:13" s="27" customFormat="1" ht="12" customHeight="1">
      <c r="B223" s="36" t="s">
        <v>58</v>
      </c>
      <c r="C223" s="37" t="s">
        <v>441</v>
      </c>
      <c r="D223" s="43"/>
      <c r="E223" s="51"/>
      <c r="F223" s="388"/>
      <c r="G223" s="23"/>
      <c r="H223" s="23"/>
      <c r="I223" s="165"/>
      <c r="J223" s="30"/>
      <c r="K223" s="108"/>
      <c r="L223" s="66"/>
      <c r="M223" s="109"/>
    </row>
    <row r="224" spans="2:13" s="27" customFormat="1" ht="12" customHeight="1">
      <c r="B224" s="32" t="s">
        <v>265</v>
      </c>
      <c r="C224" s="91" t="s">
        <v>264</v>
      </c>
      <c r="D224" s="43"/>
      <c r="E224" s="51">
        <v>1</v>
      </c>
      <c r="F224" s="388">
        <v>402.5</v>
      </c>
      <c r="G224" s="23">
        <v>459</v>
      </c>
      <c r="H224" s="23"/>
      <c r="I224" s="165">
        <f t="shared" si="4"/>
        <v>0</v>
      </c>
      <c r="J224" s="30" t="s">
        <v>266</v>
      </c>
      <c r="K224" s="192"/>
      <c r="L224" s="66"/>
      <c r="M224" s="109"/>
    </row>
    <row r="225" spans="2:13" s="27" customFormat="1" ht="12" customHeight="1">
      <c r="B225" s="32" t="s">
        <v>260</v>
      </c>
      <c r="C225" s="91" t="s">
        <v>256</v>
      </c>
      <c r="D225" s="43"/>
      <c r="E225" s="51">
        <v>1</v>
      </c>
      <c r="F225" s="388">
        <v>49.5</v>
      </c>
      <c r="G225" s="23">
        <v>99.9</v>
      </c>
      <c r="H225" s="23"/>
      <c r="I225" s="165">
        <f t="shared" si="4"/>
        <v>0</v>
      </c>
      <c r="J225" s="30" t="s">
        <v>257</v>
      </c>
      <c r="K225" s="192"/>
      <c r="L225" s="66"/>
      <c r="M225" s="109"/>
    </row>
    <row r="226" spans="2:13" s="27" customFormat="1" ht="12" customHeight="1">
      <c r="B226" s="32" t="s">
        <v>259</v>
      </c>
      <c r="C226" s="91" t="s">
        <v>261</v>
      </c>
      <c r="D226" s="43"/>
      <c r="E226" s="51">
        <v>1</v>
      </c>
      <c r="F226" s="388">
        <v>28.5</v>
      </c>
      <c r="G226" s="23">
        <v>44.9</v>
      </c>
      <c r="H226" s="23"/>
      <c r="I226" s="165">
        <f t="shared" si="4"/>
        <v>0</v>
      </c>
      <c r="J226" s="30" t="s">
        <v>258</v>
      </c>
      <c r="K226" s="192"/>
      <c r="L226" s="66"/>
      <c r="M226" s="109"/>
    </row>
    <row r="227" spans="2:13" s="27" customFormat="1" ht="12" customHeight="1">
      <c r="B227" s="19" t="s">
        <v>58</v>
      </c>
      <c r="C227" s="94" t="s">
        <v>69</v>
      </c>
      <c r="D227" s="106"/>
      <c r="E227" s="111"/>
      <c r="F227" s="388"/>
      <c r="G227" s="64"/>
      <c r="H227" s="64"/>
      <c r="I227" s="165"/>
      <c r="J227" s="65"/>
      <c r="K227" s="108"/>
      <c r="L227" s="66"/>
      <c r="M227" s="109"/>
    </row>
    <row r="228" spans="2:13" s="27" customFormat="1" ht="12" customHeight="1">
      <c r="B228" s="28" t="s">
        <v>59</v>
      </c>
      <c r="C228" s="112" t="s">
        <v>123</v>
      </c>
      <c r="D228" s="113"/>
      <c r="E228" s="88">
        <v>1</v>
      </c>
      <c r="F228" s="388">
        <v>99</v>
      </c>
      <c r="G228" s="64">
        <v>139</v>
      </c>
      <c r="H228" s="64"/>
      <c r="I228" s="165">
        <f t="shared" si="4"/>
        <v>0</v>
      </c>
      <c r="J228" s="189" t="s">
        <v>182</v>
      </c>
      <c r="K228" s="108"/>
      <c r="L228" s="66"/>
      <c r="M228" s="109"/>
    </row>
    <row r="229" spans="2:13" s="27" customFormat="1" ht="12" customHeight="1">
      <c r="B229" s="28" t="s">
        <v>303</v>
      </c>
      <c r="C229" s="115" t="s">
        <v>124</v>
      </c>
      <c r="D229" s="113"/>
      <c r="E229" s="88">
        <v>1</v>
      </c>
      <c r="F229" s="388">
        <v>2.5</v>
      </c>
      <c r="G229" s="64">
        <v>3.9</v>
      </c>
      <c r="H229" s="64"/>
      <c r="I229" s="165">
        <f t="shared" si="4"/>
        <v>0</v>
      </c>
      <c r="J229" s="189" t="s">
        <v>183</v>
      </c>
      <c r="K229" s="108"/>
      <c r="L229" s="66"/>
      <c r="M229" s="109"/>
    </row>
    <row r="230" spans="2:13" s="27" customFormat="1" ht="12" customHeight="1">
      <c r="B230" s="28" t="s">
        <v>60</v>
      </c>
      <c r="C230" s="115" t="s">
        <v>125</v>
      </c>
      <c r="D230" s="113"/>
      <c r="E230" s="88">
        <v>1</v>
      </c>
      <c r="F230" s="388">
        <v>2.5</v>
      </c>
      <c r="G230" s="64">
        <v>3.9</v>
      </c>
      <c r="H230" s="64"/>
      <c r="I230" s="165">
        <f t="shared" si="4"/>
        <v>0</v>
      </c>
      <c r="J230" s="189" t="s">
        <v>184</v>
      </c>
      <c r="K230" s="108"/>
      <c r="L230" s="66"/>
      <c r="M230" s="109"/>
    </row>
    <row r="231" spans="2:13" s="27" customFormat="1" ht="12" customHeight="1">
      <c r="B231" s="28" t="s">
        <v>116</v>
      </c>
      <c r="C231" s="115" t="s">
        <v>262</v>
      </c>
      <c r="D231" s="113"/>
      <c r="E231" s="88">
        <v>1</v>
      </c>
      <c r="F231" s="388">
        <v>3</v>
      </c>
      <c r="G231" s="64">
        <v>4.9000000000000004</v>
      </c>
      <c r="H231" s="64"/>
      <c r="I231" s="165">
        <f t="shared" si="4"/>
        <v>0</v>
      </c>
      <c r="J231" s="189" t="s">
        <v>185</v>
      </c>
      <c r="K231" s="108"/>
      <c r="L231" s="66"/>
      <c r="M231" s="109"/>
    </row>
    <row r="232" spans="2:13" s="27" customFormat="1" ht="12" customHeight="1">
      <c r="B232" s="67" t="s">
        <v>453</v>
      </c>
      <c r="C232" s="115" t="s">
        <v>126</v>
      </c>
      <c r="D232" s="113"/>
      <c r="E232" s="88">
        <v>1</v>
      </c>
      <c r="F232" s="388">
        <v>11.5</v>
      </c>
      <c r="G232" s="64">
        <v>19.899999999999999</v>
      </c>
      <c r="H232" s="64"/>
      <c r="I232" s="165">
        <f t="shared" si="4"/>
        <v>0</v>
      </c>
      <c r="J232" s="189" t="s">
        <v>273</v>
      </c>
      <c r="K232" s="108"/>
      <c r="L232" s="66"/>
      <c r="M232" s="109"/>
    </row>
    <row r="233" spans="2:13" s="27" customFormat="1" ht="12" customHeight="1">
      <c r="B233" s="28" t="s">
        <v>250</v>
      </c>
      <c r="C233" s="115" t="s">
        <v>249</v>
      </c>
      <c r="D233" s="113"/>
      <c r="E233" s="88">
        <v>1</v>
      </c>
      <c r="F233" s="388">
        <v>10</v>
      </c>
      <c r="G233" s="64">
        <v>16.899999999999999</v>
      </c>
      <c r="H233" s="64"/>
      <c r="I233" s="165">
        <f t="shared" si="4"/>
        <v>0</v>
      </c>
      <c r="J233" s="189" t="s">
        <v>251</v>
      </c>
      <c r="K233" s="108"/>
      <c r="L233" s="66"/>
      <c r="M233" s="109"/>
    </row>
    <row r="234" spans="2:13" s="27" customFormat="1" ht="12" customHeight="1">
      <c r="B234" s="28" t="s">
        <v>253</v>
      </c>
      <c r="C234" s="115" t="s">
        <v>242</v>
      </c>
      <c r="D234" s="113"/>
      <c r="E234" s="88">
        <v>1</v>
      </c>
      <c r="F234" s="388">
        <v>52.5</v>
      </c>
      <c r="G234" s="64">
        <v>89.9</v>
      </c>
      <c r="H234" s="64"/>
      <c r="I234" s="165">
        <f t="shared" si="4"/>
        <v>0</v>
      </c>
      <c r="J234" s="189" t="s">
        <v>252</v>
      </c>
      <c r="K234" s="108"/>
      <c r="L234" s="66"/>
      <c r="M234" s="109"/>
    </row>
    <row r="235" spans="2:13" s="27" customFormat="1" ht="12" customHeight="1">
      <c r="B235" s="28" t="s">
        <v>254</v>
      </c>
      <c r="C235" s="115" t="s">
        <v>243</v>
      </c>
      <c r="D235" s="113"/>
      <c r="E235" s="88">
        <v>1</v>
      </c>
      <c r="F235" s="388">
        <v>52.5</v>
      </c>
      <c r="G235" s="64">
        <v>89.9</v>
      </c>
      <c r="H235" s="64"/>
      <c r="I235" s="165">
        <f t="shared" si="4"/>
        <v>0</v>
      </c>
      <c r="J235" s="189" t="s">
        <v>255</v>
      </c>
      <c r="K235" s="108"/>
      <c r="L235" s="66"/>
      <c r="M235" s="109"/>
    </row>
    <row r="236" spans="2:13" s="27" customFormat="1" ht="12" customHeight="1">
      <c r="B236" s="28" t="s">
        <v>582</v>
      </c>
      <c r="C236" s="115" t="s">
        <v>583</v>
      </c>
      <c r="D236" s="113"/>
      <c r="E236" s="88">
        <v>1</v>
      </c>
      <c r="F236" s="388">
        <v>79.5</v>
      </c>
      <c r="G236" s="64">
        <v>139</v>
      </c>
      <c r="H236" s="64"/>
      <c r="I236" s="165">
        <f t="shared" si="4"/>
        <v>0</v>
      </c>
      <c r="J236" s="183" t="s">
        <v>600</v>
      </c>
      <c r="K236" s="108"/>
      <c r="L236" s="66"/>
      <c r="M236" s="109"/>
    </row>
    <row r="237" spans="2:13" s="27" customFormat="1" ht="12" customHeight="1">
      <c r="B237" s="28" t="s">
        <v>584</v>
      </c>
      <c r="C237" s="115" t="s">
        <v>585</v>
      </c>
      <c r="D237" s="113"/>
      <c r="E237" s="88">
        <v>1</v>
      </c>
      <c r="F237" s="388">
        <v>40</v>
      </c>
      <c r="G237" s="64">
        <v>69.900000000000006</v>
      </c>
      <c r="H237" s="64"/>
      <c r="I237" s="165">
        <f t="shared" si="4"/>
        <v>0</v>
      </c>
      <c r="J237" s="183" t="s">
        <v>601</v>
      </c>
      <c r="K237" s="108"/>
      <c r="L237" s="66"/>
      <c r="M237" s="109"/>
    </row>
    <row r="238" spans="2:13" s="27" customFormat="1" ht="12" customHeight="1">
      <c r="B238" s="28" t="s">
        <v>586</v>
      </c>
      <c r="C238" s="115" t="s">
        <v>587</v>
      </c>
      <c r="D238" s="113"/>
      <c r="E238" s="88">
        <v>1</v>
      </c>
      <c r="F238" s="388">
        <v>14</v>
      </c>
      <c r="G238" s="64">
        <v>24.9</v>
      </c>
      <c r="H238" s="64"/>
      <c r="I238" s="165">
        <f t="shared" si="4"/>
        <v>0</v>
      </c>
      <c r="J238" s="183" t="s">
        <v>602</v>
      </c>
      <c r="K238" s="108"/>
      <c r="L238" s="66"/>
      <c r="M238" s="109"/>
    </row>
    <row r="239" spans="2:13" s="27" customFormat="1" ht="12" customHeight="1">
      <c r="B239" s="28" t="s">
        <v>588</v>
      </c>
      <c r="C239" s="115" t="s">
        <v>589</v>
      </c>
      <c r="D239" s="113"/>
      <c r="E239" s="88">
        <v>1</v>
      </c>
      <c r="F239" s="388">
        <v>14</v>
      </c>
      <c r="G239" s="64">
        <v>24.9</v>
      </c>
      <c r="H239" s="64"/>
      <c r="I239" s="165">
        <f t="shared" si="4"/>
        <v>0</v>
      </c>
      <c r="J239" s="183" t="s">
        <v>603</v>
      </c>
      <c r="K239" s="108"/>
      <c r="L239" s="66"/>
      <c r="M239" s="109"/>
    </row>
    <row r="240" spans="2:13" s="27" customFormat="1" ht="12" customHeight="1">
      <c r="B240" s="28" t="s">
        <v>590</v>
      </c>
      <c r="C240" s="115" t="s">
        <v>591</v>
      </c>
      <c r="D240" s="113"/>
      <c r="E240" s="88">
        <v>1</v>
      </c>
      <c r="F240" s="388">
        <v>26</v>
      </c>
      <c r="G240" s="64">
        <v>44.9</v>
      </c>
      <c r="H240" s="64"/>
      <c r="I240" s="165">
        <f t="shared" si="4"/>
        <v>0</v>
      </c>
      <c r="J240" s="183" t="s">
        <v>604</v>
      </c>
      <c r="K240" s="108"/>
      <c r="L240" s="66"/>
      <c r="M240" s="109"/>
    </row>
    <row r="241" spans="2:13" s="27" customFormat="1" ht="12" customHeight="1">
      <c r="B241" s="28" t="s">
        <v>263</v>
      </c>
      <c r="C241" s="115" t="s">
        <v>127</v>
      </c>
      <c r="D241" s="113"/>
      <c r="E241" s="88">
        <v>1</v>
      </c>
      <c r="F241" s="388">
        <v>15</v>
      </c>
      <c r="G241" s="64">
        <v>19.899999999999999</v>
      </c>
      <c r="H241" s="64"/>
      <c r="I241" s="165">
        <f t="shared" si="4"/>
        <v>0</v>
      </c>
      <c r="J241" s="189" t="s">
        <v>186</v>
      </c>
      <c r="K241" s="108"/>
      <c r="L241" s="66"/>
      <c r="M241" s="109"/>
    </row>
    <row r="242" spans="2:13" s="27" customFormat="1" ht="12" customHeight="1">
      <c r="B242" s="382"/>
      <c r="C242" s="383"/>
      <c r="D242" s="384"/>
      <c r="E242" s="385"/>
      <c r="F242" s="398"/>
      <c r="H242" s="387" t="s">
        <v>1074</v>
      </c>
      <c r="I242" s="387">
        <f>SUM(I148:I241)</f>
        <v>0</v>
      </c>
      <c r="J242" s="386"/>
      <c r="K242" s="108"/>
      <c r="L242" s="66"/>
      <c r="M242" s="109"/>
    </row>
    <row r="243" spans="2:13" s="27" customFormat="1" ht="53.25" customHeight="1">
      <c r="B243" s="8"/>
      <c r="C243" s="9"/>
      <c r="D243" s="426" t="s">
        <v>1084</v>
      </c>
      <c r="E243" s="427"/>
      <c r="F243" s="427"/>
      <c r="G243" s="427"/>
      <c r="H243" s="427"/>
      <c r="I243" s="427"/>
      <c r="J243" s="428"/>
      <c r="K243" s="25"/>
      <c r="L243" s="66"/>
      <c r="M243" s="26"/>
    </row>
    <row r="244" spans="2:13" s="27" customFormat="1" ht="28.8" customHeight="1">
      <c r="B244" s="11" t="s">
        <v>120</v>
      </c>
      <c r="C244" s="12" t="s">
        <v>121</v>
      </c>
      <c r="D244" s="13"/>
      <c r="E244" s="14" t="s">
        <v>1076</v>
      </c>
      <c r="F244" s="15" t="s">
        <v>1086</v>
      </c>
      <c r="G244" s="15" t="s">
        <v>1079</v>
      </c>
      <c r="H244" s="15" t="s">
        <v>1073</v>
      </c>
      <c r="I244" s="15" t="s">
        <v>1080</v>
      </c>
      <c r="J244" s="15" t="s">
        <v>117</v>
      </c>
      <c r="K244" s="25"/>
      <c r="L244" s="66"/>
      <c r="M244" s="26"/>
    </row>
    <row r="245" spans="2:13" s="27" customFormat="1" ht="12" customHeight="1">
      <c r="B245" s="19" t="s">
        <v>219</v>
      </c>
      <c r="C245" s="37" t="s">
        <v>220</v>
      </c>
      <c r="D245" s="43"/>
      <c r="E245" s="116"/>
      <c r="F245" s="392"/>
      <c r="G245" s="23"/>
      <c r="H245" s="23"/>
      <c r="I245" s="23"/>
      <c r="J245" s="30"/>
      <c r="K245" s="108"/>
      <c r="L245" s="66"/>
      <c r="M245" s="109"/>
    </row>
    <row r="246" spans="2:13" s="27" customFormat="1" ht="12" customHeight="1">
      <c r="B246" s="28"/>
      <c r="C246" s="117" t="s">
        <v>684</v>
      </c>
      <c r="D246" s="105"/>
      <c r="E246" s="105"/>
      <c r="F246" s="399"/>
      <c r="G246" s="23"/>
      <c r="H246" s="23"/>
      <c r="I246" s="23"/>
      <c r="J246" s="23"/>
      <c r="K246" s="108"/>
      <c r="L246" s="66"/>
      <c r="M246" s="109"/>
    </row>
    <row r="247" spans="2:13" s="27" customFormat="1" ht="12" customHeight="1">
      <c r="B247" s="28" t="s">
        <v>442</v>
      </c>
      <c r="C247" s="105" t="s">
        <v>496</v>
      </c>
      <c r="D247" s="118" t="s">
        <v>648</v>
      </c>
      <c r="E247" s="88">
        <v>1</v>
      </c>
      <c r="F247" s="388">
        <v>13.5</v>
      </c>
      <c r="G247" s="64">
        <v>16.899999999999999</v>
      </c>
      <c r="H247" s="64"/>
      <c r="I247" s="165">
        <f t="shared" ref="I247:I291" si="5">F247*H247</f>
        <v>0</v>
      </c>
      <c r="J247" s="52" t="s">
        <v>443</v>
      </c>
      <c r="K247" s="119"/>
      <c r="L247" s="120"/>
      <c r="M247" s="121"/>
    </row>
    <row r="248" spans="2:13" s="27" customFormat="1" ht="12" customHeight="1">
      <c r="B248" s="28" t="s">
        <v>224</v>
      </c>
      <c r="C248" s="187" t="s">
        <v>637</v>
      </c>
      <c r="D248" s="122" t="s">
        <v>649</v>
      </c>
      <c r="E248" s="88">
        <v>1</v>
      </c>
      <c r="F248" s="388">
        <v>29</v>
      </c>
      <c r="G248" s="123">
        <v>32.9</v>
      </c>
      <c r="H248" s="123"/>
      <c r="I248" s="165">
        <f t="shared" si="5"/>
        <v>0</v>
      </c>
      <c r="J248" s="124" t="s">
        <v>222</v>
      </c>
      <c r="K248" s="108"/>
      <c r="L248" s="66"/>
      <c r="M248" s="109"/>
    </row>
    <row r="249" spans="2:13" s="27" customFormat="1" ht="12" customHeight="1">
      <c r="B249" s="28" t="s">
        <v>225</v>
      </c>
      <c r="C249" s="187" t="s">
        <v>638</v>
      </c>
      <c r="D249" s="118" t="s">
        <v>650</v>
      </c>
      <c r="E249" s="88">
        <v>1</v>
      </c>
      <c r="F249" s="388">
        <v>22.5</v>
      </c>
      <c r="G249" s="123">
        <v>24.9</v>
      </c>
      <c r="H249" s="123"/>
      <c r="I249" s="165">
        <f t="shared" si="5"/>
        <v>0</v>
      </c>
      <c r="J249" s="124" t="s">
        <v>221</v>
      </c>
      <c r="K249" s="108"/>
      <c r="L249" s="66"/>
      <c r="M249" s="109"/>
    </row>
    <row r="250" spans="2:13" s="27" customFormat="1" ht="12" customHeight="1">
      <c r="B250" s="28" t="s">
        <v>226</v>
      </c>
      <c r="C250" s="187" t="s">
        <v>639</v>
      </c>
      <c r="D250" s="118" t="s">
        <v>651</v>
      </c>
      <c r="E250" s="88">
        <v>1</v>
      </c>
      <c r="F250" s="388">
        <v>22.5</v>
      </c>
      <c r="G250" s="123">
        <v>24.9</v>
      </c>
      <c r="H250" s="123"/>
      <c r="I250" s="165">
        <f t="shared" si="5"/>
        <v>0</v>
      </c>
      <c r="J250" s="124" t="s">
        <v>223</v>
      </c>
      <c r="K250" s="108"/>
      <c r="L250" s="66"/>
      <c r="M250" s="109"/>
    </row>
    <row r="251" spans="2:13" s="27" customFormat="1" ht="12" customHeight="1">
      <c r="B251" s="28" t="s">
        <v>227</v>
      </c>
      <c r="C251" s="187" t="s">
        <v>640</v>
      </c>
      <c r="D251" s="118" t="s">
        <v>652</v>
      </c>
      <c r="E251" s="88">
        <v>1</v>
      </c>
      <c r="F251" s="388">
        <v>22.5</v>
      </c>
      <c r="G251" s="123">
        <v>24.9</v>
      </c>
      <c r="H251" s="123"/>
      <c r="I251" s="165">
        <f t="shared" si="5"/>
        <v>0</v>
      </c>
      <c r="J251" s="124" t="s">
        <v>304</v>
      </c>
      <c r="K251" s="108"/>
      <c r="L251" s="66"/>
      <c r="M251" s="109"/>
    </row>
    <row r="252" spans="2:13" s="27" customFormat="1" ht="12" customHeight="1">
      <c r="B252" s="28" t="s">
        <v>229</v>
      </c>
      <c r="C252" s="187" t="s">
        <v>643</v>
      </c>
      <c r="D252" s="122" t="s">
        <v>653</v>
      </c>
      <c r="E252" s="88">
        <v>1</v>
      </c>
      <c r="F252" s="388">
        <v>32</v>
      </c>
      <c r="G252" s="123">
        <v>34.9</v>
      </c>
      <c r="H252" s="123"/>
      <c r="I252" s="165">
        <f t="shared" si="5"/>
        <v>0</v>
      </c>
      <c r="J252" s="124" t="s">
        <v>228</v>
      </c>
      <c r="K252" s="108"/>
      <c r="L252" s="66"/>
      <c r="M252" s="109"/>
    </row>
    <row r="253" spans="2:13" s="27" customFormat="1" ht="12" customHeight="1">
      <c r="B253" s="28" t="s">
        <v>230</v>
      </c>
      <c r="C253" s="187" t="s">
        <v>641</v>
      </c>
      <c r="D253" s="122" t="s">
        <v>654</v>
      </c>
      <c r="E253" s="88">
        <v>1</v>
      </c>
      <c r="F253" s="388">
        <v>32</v>
      </c>
      <c r="G253" s="123">
        <v>34.9</v>
      </c>
      <c r="H253" s="123"/>
      <c r="I253" s="165">
        <f t="shared" si="5"/>
        <v>0</v>
      </c>
      <c r="J253" s="124" t="s">
        <v>236</v>
      </c>
      <c r="K253" s="108"/>
      <c r="L253" s="66"/>
      <c r="M253" s="109"/>
    </row>
    <row r="254" spans="2:13" s="27" customFormat="1" ht="12" customHeight="1">
      <c r="B254" s="28" t="s">
        <v>231</v>
      </c>
      <c r="C254" s="187" t="s">
        <v>642</v>
      </c>
      <c r="D254" s="122" t="s">
        <v>655</v>
      </c>
      <c r="E254" s="88">
        <v>1</v>
      </c>
      <c r="F254" s="388">
        <v>26</v>
      </c>
      <c r="G254" s="123">
        <v>29.9</v>
      </c>
      <c r="H254" s="123"/>
      <c r="I254" s="165">
        <f t="shared" si="5"/>
        <v>0</v>
      </c>
      <c r="J254" s="124" t="s">
        <v>237</v>
      </c>
      <c r="K254" s="108"/>
      <c r="L254" s="66"/>
      <c r="M254" s="109"/>
    </row>
    <row r="255" spans="2:13" s="27" customFormat="1" ht="12" customHeight="1">
      <c r="B255" s="28" t="s">
        <v>232</v>
      </c>
      <c r="C255" s="187" t="s">
        <v>644</v>
      </c>
      <c r="D255" s="122" t="s">
        <v>648</v>
      </c>
      <c r="E255" s="88">
        <v>1</v>
      </c>
      <c r="F255" s="388">
        <v>23.5</v>
      </c>
      <c r="G255" s="123">
        <v>26.9</v>
      </c>
      <c r="H255" s="123"/>
      <c r="I255" s="165">
        <f t="shared" si="5"/>
        <v>0</v>
      </c>
      <c r="J255" s="124" t="s">
        <v>238</v>
      </c>
      <c r="K255" s="108"/>
      <c r="L255" s="66"/>
      <c r="M255" s="109"/>
    </row>
    <row r="256" spans="2:13" s="27" customFormat="1" ht="12" customHeight="1">
      <c r="B256" s="28" t="s">
        <v>233</v>
      </c>
      <c r="C256" s="187" t="s">
        <v>645</v>
      </c>
      <c r="D256" s="122" t="s">
        <v>656</v>
      </c>
      <c r="E256" s="88">
        <v>1</v>
      </c>
      <c r="F256" s="388">
        <v>23.5</v>
      </c>
      <c r="G256" s="123">
        <v>26.9</v>
      </c>
      <c r="H256" s="123"/>
      <c r="I256" s="165">
        <f t="shared" si="5"/>
        <v>0</v>
      </c>
      <c r="J256" s="124" t="s">
        <v>239</v>
      </c>
      <c r="K256" s="108"/>
      <c r="L256" s="66"/>
      <c r="M256" s="109"/>
    </row>
    <row r="257" spans="2:13" s="27" customFormat="1" ht="12" customHeight="1">
      <c r="B257" s="28" t="s">
        <v>234</v>
      </c>
      <c r="C257" s="187" t="s">
        <v>646</v>
      </c>
      <c r="D257" s="122" t="s">
        <v>657</v>
      </c>
      <c r="E257" s="88">
        <v>1</v>
      </c>
      <c r="F257" s="388">
        <v>23.5</v>
      </c>
      <c r="G257" s="123">
        <v>26.9</v>
      </c>
      <c r="H257" s="123"/>
      <c r="I257" s="165">
        <f t="shared" si="5"/>
        <v>0</v>
      </c>
      <c r="J257" s="124" t="s">
        <v>240</v>
      </c>
      <c r="K257" s="108"/>
      <c r="L257" s="66"/>
      <c r="M257" s="109"/>
    </row>
    <row r="258" spans="2:13" s="27" customFormat="1" ht="12" customHeight="1">
      <c r="B258" s="125" t="s">
        <v>235</v>
      </c>
      <c r="C258" s="197" t="s">
        <v>647</v>
      </c>
      <c r="D258" s="126" t="s">
        <v>658</v>
      </c>
      <c r="E258" s="88">
        <v>1</v>
      </c>
      <c r="F258" s="388">
        <v>72.5</v>
      </c>
      <c r="G258" s="123">
        <v>84</v>
      </c>
      <c r="H258" s="123"/>
      <c r="I258" s="165">
        <f t="shared" si="5"/>
        <v>0</v>
      </c>
      <c r="J258" s="124" t="s">
        <v>241</v>
      </c>
      <c r="K258" s="108"/>
      <c r="L258" s="66"/>
      <c r="M258" s="109"/>
    </row>
    <row r="259" spans="2:13" s="27" customFormat="1" ht="12" customHeight="1">
      <c r="B259" s="28"/>
      <c r="C259" s="117" t="s">
        <v>685</v>
      </c>
      <c r="D259" s="62"/>
      <c r="E259" s="88"/>
      <c r="F259" s="389"/>
      <c r="G259" s="128"/>
      <c r="H259" s="128"/>
      <c r="I259" s="64"/>
      <c r="J259" s="128"/>
      <c r="K259" s="108"/>
      <c r="L259" s="66"/>
      <c r="M259" s="109"/>
    </row>
    <row r="260" spans="2:13" s="27" customFormat="1" ht="12" customHeight="1">
      <c r="B260" s="28" t="s">
        <v>308</v>
      </c>
      <c r="C260" s="187" t="s">
        <v>659</v>
      </c>
      <c r="D260" s="166" t="s">
        <v>661</v>
      </c>
      <c r="E260" s="88">
        <v>1</v>
      </c>
      <c r="F260" s="388">
        <v>32</v>
      </c>
      <c r="G260" s="123">
        <v>39.9</v>
      </c>
      <c r="H260" s="123"/>
      <c r="I260" s="165">
        <f t="shared" si="5"/>
        <v>0</v>
      </c>
      <c r="J260" s="166" t="s">
        <v>310</v>
      </c>
      <c r="K260" s="108"/>
      <c r="L260" s="66"/>
      <c r="M260" s="109"/>
    </row>
    <row r="261" spans="2:13" s="27" customFormat="1" ht="12" customHeight="1">
      <c r="B261" s="28" t="s">
        <v>309</v>
      </c>
      <c r="C261" s="187" t="s">
        <v>659</v>
      </c>
      <c r="D261" s="62" t="s">
        <v>660</v>
      </c>
      <c r="E261" s="88">
        <v>1</v>
      </c>
      <c r="F261" s="388">
        <v>32</v>
      </c>
      <c r="G261" s="123">
        <v>39.9</v>
      </c>
      <c r="H261" s="123"/>
      <c r="I261" s="165">
        <f t="shared" si="5"/>
        <v>0</v>
      </c>
      <c r="J261" s="166" t="s">
        <v>311</v>
      </c>
      <c r="K261" s="108"/>
      <c r="L261" s="66"/>
      <c r="M261" s="109"/>
    </row>
    <row r="262" spans="2:13" s="27" customFormat="1" ht="12" customHeight="1">
      <c r="B262" s="28" t="s">
        <v>202</v>
      </c>
      <c r="C262" s="187" t="s">
        <v>659</v>
      </c>
      <c r="D262" s="166" t="s">
        <v>662</v>
      </c>
      <c r="E262" s="88">
        <v>1</v>
      </c>
      <c r="F262" s="388">
        <v>32</v>
      </c>
      <c r="G262" s="123">
        <v>39.9</v>
      </c>
      <c r="H262" s="123"/>
      <c r="I262" s="165">
        <f t="shared" si="5"/>
        <v>0</v>
      </c>
      <c r="J262" s="193" t="s">
        <v>204</v>
      </c>
      <c r="K262" s="108"/>
      <c r="L262" s="66"/>
      <c r="M262" s="109"/>
    </row>
    <row r="263" spans="2:13" s="27" customFormat="1" ht="12" customHeight="1">
      <c r="B263" s="28" t="s">
        <v>201</v>
      </c>
      <c r="C263" s="187" t="s">
        <v>659</v>
      </c>
      <c r="D263" s="166" t="s">
        <v>663</v>
      </c>
      <c r="E263" s="88">
        <v>1</v>
      </c>
      <c r="F263" s="388">
        <v>32</v>
      </c>
      <c r="G263" s="123">
        <v>39.9</v>
      </c>
      <c r="H263" s="123"/>
      <c r="I263" s="165">
        <f t="shared" si="5"/>
        <v>0</v>
      </c>
      <c r="J263" s="193" t="s">
        <v>203</v>
      </c>
      <c r="K263" s="108"/>
      <c r="L263" s="66"/>
      <c r="M263" s="109"/>
    </row>
    <row r="264" spans="2:13" s="27" customFormat="1" ht="12" customHeight="1">
      <c r="B264" s="28" t="s">
        <v>207</v>
      </c>
      <c r="C264" s="187" t="s">
        <v>664</v>
      </c>
      <c r="D264" s="62"/>
      <c r="E264" s="88">
        <v>1</v>
      </c>
      <c r="F264" s="388">
        <v>11.5</v>
      </c>
      <c r="G264" s="123">
        <v>13.9</v>
      </c>
      <c r="H264" s="123"/>
      <c r="I264" s="165">
        <f t="shared" si="5"/>
        <v>0</v>
      </c>
      <c r="J264" s="193" t="s">
        <v>208</v>
      </c>
      <c r="K264" s="108"/>
      <c r="L264" s="66"/>
      <c r="M264" s="109"/>
    </row>
    <row r="265" spans="2:13" s="27" customFormat="1" ht="12" customHeight="1">
      <c r="B265" s="28" t="s">
        <v>592</v>
      </c>
      <c r="C265" s="187" t="s">
        <v>665</v>
      </c>
      <c r="D265" s="62"/>
      <c r="E265" s="88">
        <v>1</v>
      </c>
      <c r="F265" s="388">
        <v>11.5</v>
      </c>
      <c r="G265" s="123">
        <v>13.9</v>
      </c>
      <c r="H265" s="123"/>
      <c r="I265" s="165">
        <f t="shared" si="5"/>
        <v>0</v>
      </c>
      <c r="J265" s="193" t="s">
        <v>608</v>
      </c>
      <c r="K265" s="108"/>
      <c r="L265" s="66"/>
      <c r="M265" s="109"/>
    </row>
    <row r="266" spans="2:13" s="27" customFormat="1" ht="12" customHeight="1">
      <c r="B266" s="28" t="s">
        <v>206</v>
      </c>
      <c r="C266" s="187" t="s">
        <v>666</v>
      </c>
      <c r="D266" s="62"/>
      <c r="E266" s="88">
        <v>1</v>
      </c>
      <c r="F266" s="388">
        <v>45</v>
      </c>
      <c r="G266" s="123">
        <v>54.9</v>
      </c>
      <c r="H266" s="123"/>
      <c r="I266" s="165">
        <f t="shared" si="5"/>
        <v>0</v>
      </c>
      <c r="J266" s="193" t="s">
        <v>205</v>
      </c>
      <c r="K266" s="108"/>
      <c r="L266" s="66"/>
      <c r="M266" s="109"/>
    </row>
    <row r="267" spans="2:13" s="35" customFormat="1" ht="12" customHeight="1">
      <c r="B267" s="32" t="s">
        <v>209</v>
      </c>
      <c r="C267" s="188" t="s">
        <v>667</v>
      </c>
      <c r="D267" s="43"/>
      <c r="E267" s="88">
        <v>1</v>
      </c>
      <c r="F267" s="388">
        <v>23.5</v>
      </c>
      <c r="G267" s="23">
        <v>27.9</v>
      </c>
      <c r="H267" s="23"/>
      <c r="I267" s="165">
        <f t="shared" si="5"/>
        <v>0</v>
      </c>
      <c r="J267" s="169" t="s">
        <v>210</v>
      </c>
      <c r="K267" s="110"/>
      <c r="L267" s="45"/>
      <c r="M267" s="57"/>
    </row>
    <row r="268" spans="2:13" s="35" customFormat="1" ht="12" customHeight="1">
      <c r="B268" s="32" t="s">
        <v>593</v>
      </c>
      <c r="C268" s="188" t="s">
        <v>595</v>
      </c>
      <c r="D268" s="43"/>
      <c r="E268" s="88">
        <v>1</v>
      </c>
      <c r="F268" s="388">
        <v>24</v>
      </c>
      <c r="G268" s="23">
        <v>29.9</v>
      </c>
      <c r="H268" s="23"/>
      <c r="I268" s="165">
        <f t="shared" si="5"/>
        <v>0</v>
      </c>
      <c r="J268" s="193" t="s">
        <v>609</v>
      </c>
      <c r="K268" s="110"/>
      <c r="L268" s="45"/>
      <c r="M268" s="57"/>
    </row>
    <row r="269" spans="2:13" s="35" customFormat="1" ht="12" customHeight="1">
      <c r="B269" s="32" t="s">
        <v>594</v>
      </c>
      <c r="C269" s="188" t="s">
        <v>596</v>
      </c>
      <c r="D269" s="43"/>
      <c r="E269" s="88">
        <v>1</v>
      </c>
      <c r="F269" s="388">
        <v>35.5</v>
      </c>
      <c r="G269" s="23">
        <v>44.9</v>
      </c>
      <c r="H269" s="23"/>
      <c r="I269" s="165">
        <f t="shared" si="5"/>
        <v>0</v>
      </c>
      <c r="J269" s="193" t="s">
        <v>610</v>
      </c>
      <c r="K269" s="110"/>
      <c r="L269" s="45"/>
      <c r="M269" s="57"/>
    </row>
    <row r="270" spans="2:13" s="27" customFormat="1" ht="12" customHeight="1">
      <c r="B270" s="28"/>
      <c r="C270" s="117" t="s">
        <v>686</v>
      </c>
      <c r="D270" s="62"/>
      <c r="E270" s="88"/>
      <c r="F270" s="388"/>
      <c r="G270" s="123"/>
      <c r="H270" s="123"/>
      <c r="I270" s="64"/>
      <c r="J270" s="175"/>
      <c r="K270" s="108"/>
      <c r="L270" s="66"/>
      <c r="M270" s="109"/>
    </row>
    <row r="271" spans="2:13" s="27" customFormat="1" ht="12" customHeight="1">
      <c r="B271" s="28" t="s">
        <v>212</v>
      </c>
      <c r="C271" s="187" t="s">
        <v>668</v>
      </c>
      <c r="D271" s="28"/>
      <c r="E271" s="88">
        <v>1</v>
      </c>
      <c r="F271" s="388">
        <v>69.5</v>
      </c>
      <c r="G271" s="123">
        <v>79.900000000000006</v>
      </c>
      <c r="H271" s="123"/>
      <c r="I271" s="165">
        <f t="shared" si="5"/>
        <v>0</v>
      </c>
      <c r="J271" s="193" t="s">
        <v>211</v>
      </c>
      <c r="K271" s="108"/>
      <c r="L271" s="66"/>
      <c r="M271" s="109"/>
    </row>
    <row r="272" spans="2:13" s="27" customFormat="1" ht="12" customHeight="1">
      <c r="B272" s="28" t="s">
        <v>597</v>
      </c>
      <c r="C272" s="187" t="s">
        <v>669</v>
      </c>
      <c r="D272" s="28"/>
      <c r="E272" s="88">
        <v>1</v>
      </c>
      <c r="F272" s="388">
        <v>35.5</v>
      </c>
      <c r="G272" s="123">
        <v>44.9</v>
      </c>
      <c r="H272" s="369"/>
      <c r="I272" s="165">
        <f t="shared" si="5"/>
        <v>0</v>
      </c>
      <c r="J272" s="194" t="s">
        <v>611</v>
      </c>
      <c r="K272" s="108"/>
      <c r="L272" s="66"/>
      <c r="M272" s="109"/>
    </row>
    <row r="273" spans="2:13" s="27" customFormat="1" ht="12" customHeight="1">
      <c r="B273" s="28" t="s">
        <v>213</v>
      </c>
      <c r="C273" s="187" t="s">
        <v>670</v>
      </c>
      <c r="D273" s="129" t="s">
        <v>671</v>
      </c>
      <c r="E273" s="88">
        <v>1</v>
      </c>
      <c r="F273" s="388">
        <v>19</v>
      </c>
      <c r="G273" s="123">
        <v>21.9</v>
      </c>
      <c r="H273" s="123"/>
      <c r="I273" s="165">
        <f t="shared" si="5"/>
        <v>0</v>
      </c>
      <c r="J273" s="193" t="s">
        <v>216</v>
      </c>
      <c r="K273" s="108"/>
      <c r="L273" s="66"/>
      <c r="M273" s="109"/>
    </row>
    <row r="274" spans="2:13" s="27" customFormat="1" ht="12" customHeight="1">
      <c r="B274" s="28" t="s">
        <v>214</v>
      </c>
      <c r="C274" s="187" t="s">
        <v>670</v>
      </c>
      <c r="D274" s="129" t="s">
        <v>672</v>
      </c>
      <c r="E274" s="88">
        <v>1</v>
      </c>
      <c r="F274" s="388">
        <v>19</v>
      </c>
      <c r="G274" s="123">
        <v>21.9</v>
      </c>
      <c r="H274" s="123"/>
      <c r="I274" s="165">
        <f t="shared" si="5"/>
        <v>0</v>
      </c>
      <c r="J274" s="193" t="s">
        <v>217</v>
      </c>
      <c r="K274" s="108"/>
      <c r="L274" s="66"/>
      <c r="M274" s="109"/>
    </row>
    <row r="275" spans="2:13" s="27" customFormat="1" ht="12" customHeight="1">
      <c r="B275" s="28" t="s">
        <v>215</v>
      </c>
      <c r="C275" s="187" t="s">
        <v>670</v>
      </c>
      <c r="D275" s="129" t="s">
        <v>673</v>
      </c>
      <c r="E275" s="88">
        <v>1</v>
      </c>
      <c r="F275" s="388">
        <v>19</v>
      </c>
      <c r="G275" s="123">
        <v>21.9</v>
      </c>
      <c r="H275" s="123"/>
      <c r="I275" s="165">
        <f t="shared" si="5"/>
        <v>0</v>
      </c>
      <c r="J275" s="193" t="s">
        <v>218</v>
      </c>
      <c r="K275" s="108"/>
      <c r="L275" s="66"/>
      <c r="M275" s="109"/>
    </row>
    <row r="276" spans="2:13" s="27" customFormat="1" ht="12" customHeight="1">
      <c r="B276" s="28"/>
      <c r="C276" s="117" t="s">
        <v>687</v>
      </c>
      <c r="D276" s="62"/>
      <c r="E276" s="88"/>
      <c r="F276" s="388"/>
      <c r="G276" s="123"/>
      <c r="H276" s="123"/>
      <c r="I276" s="64"/>
      <c r="J276" s="123"/>
      <c r="K276" s="108"/>
      <c r="L276" s="66"/>
      <c r="M276" s="109"/>
    </row>
    <row r="277" spans="2:13" s="27" customFormat="1" ht="12" customHeight="1">
      <c r="B277" s="28" t="s">
        <v>191</v>
      </c>
      <c r="C277" s="198" t="s">
        <v>674</v>
      </c>
      <c r="D277" s="130" t="s">
        <v>675</v>
      </c>
      <c r="E277" s="88">
        <v>1</v>
      </c>
      <c r="F277" s="388">
        <v>27</v>
      </c>
      <c r="G277" s="123">
        <v>32.9</v>
      </c>
      <c r="H277" s="123"/>
      <c r="I277" s="165">
        <f t="shared" si="5"/>
        <v>0</v>
      </c>
      <c r="J277" s="124" t="s">
        <v>196</v>
      </c>
      <c r="K277" s="108"/>
      <c r="L277" s="66"/>
      <c r="M277" s="109"/>
    </row>
    <row r="278" spans="2:13" s="27" customFormat="1" ht="12" customHeight="1">
      <c r="B278" s="28" t="s">
        <v>192</v>
      </c>
      <c r="C278" s="198" t="s">
        <v>674</v>
      </c>
      <c r="D278" s="131" t="s">
        <v>676</v>
      </c>
      <c r="E278" s="88">
        <v>1</v>
      </c>
      <c r="F278" s="388">
        <v>27</v>
      </c>
      <c r="G278" s="123">
        <v>32.9</v>
      </c>
      <c r="H278" s="123"/>
      <c r="I278" s="165">
        <f t="shared" si="5"/>
        <v>0</v>
      </c>
      <c r="J278" s="124" t="s">
        <v>197</v>
      </c>
      <c r="K278" s="108"/>
      <c r="L278" s="66"/>
      <c r="M278" s="109"/>
    </row>
    <row r="279" spans="2:13" s="27" customFormat="1" ht="12" customHeight="1">
      <c r="B279" s="28" t="s">
        <v>193</v>
      </c>
      <c r="C279" s="198" t="s">
        <v>674</v>
      </c>
      <c r="D279" s="131" t="s">
        <v>677</v>
      </c>
      <c r="E279" s="88">
        <v>1</v>
      </c>
      <c r="F279" s="388">
        <v>27</v>
      </c>
      <c r="G279" s="123">
        <v>32.9</v>
      </c>
      <c r="H279" s="123"/>
      <c r="I279" s="165">
        <f t="shared" si="5"/>
        <v>0</v>
      </c>
      <c r="J279" s="124" t="s">
        <v>198</v>
      </c>
      <c r="K279" s="108"/>
      <c r="L279" s="66"/>
      <c r="M279" s="109"/>
    </row>
    <row r="280" spans="2:13" s="27" customFormat="1" ht="12" customHeight="1">
      <c r="B280" s="28" t="s">
        <v>194</v>
      </c>
      <c r="C280" s="198" t="s">
        <v>674</v>
      </c>
      <c r="D280" s="122" t="s">
        <v>678</v>
      </c>
      <c r="E280" s="88">
        <v>1</v>
      </c>
      <c r="F280" s="388">
        <v>27</v>
      </c>
      <c r="G280" s="123">
        <v>32.9</v>
      </c>
      <c r="H280" s="123"/>
      <c r="I280" s="165">
        <f t="shared" si="5"/>
        <v>0</v>
      </c>
      <c r="J280" s="124" t="s">
        <v>199</v>
      </c>
      <c r="K280" s="108"/>
      <c r="L280" s="66"/>
      <c r="M280" s="109"/>
    </row>
    <row r="281" spans="2:13" s="27" customFormat="1" ht="12" customHeight="1">
      <c r="B281" s="28" t="s">
        <v>195</v>
      </c>
      <c r="C281" s="198" t="s">
        <v>674</v>
      </c>
      <c r="D281" s="122" t="s">
        <v>679</v>
      </c>
      <c r="E281" s="88">
        <v>1</v>
      </c>
      <c r="F281" s="388">
        <v>27</v>
      </c>
      <c r="G281" s="123">
        <v>32.9</v>
      </c>
      <c r="H281" s="123"/>
      <c r="I281" s="165">
        <f t="shared" si="5"/>
        <v>0</v>
      </c>
      <c r="J281" s="124" t="s">
        <v>200</v>
      </c>
      <c r="K281" s="108"/>
      <c r="L281" s="66"/>
      <c r="M281" s="109"/>
    </row>
    <row r="282" spans="2:13" s="27" customFormat="1" ht="12" customHeight="1">
      <c r="B282" s="28"/>
      <c r="C282" s="132" t="s">
        <v>312</v>
      </c>
      <c r="D282" s="62"/>
      <c r="E282" s="88"/>
      <c r="F282" s="388"/>
      <c r="G282" s="123"/>
      <c r="H282" s="123"/>
      <c r="I282" s="64"/>
      <c r="J282" s="124"/>
      <c r="K282" s="108"/>
      <c r="L282" s="66"/>
      <c r="M282" s="109"/>
    </row>
    <row r="283" spans="2:13" s="35" customFormat="1" ht="12" customHeight="1">
      <c r="B283" s="32" t="s">
        <v>313</v>
      </c>
      <c r="C283" s="29" t="s">
        <v>445</v>
      </c>
      <c r="D283" s="43"/>
      <c r="E283" s="88">
        <v>1</v>
      </c>
      <c r="F283" s="388">
        <v>18.5</v>
      </c>
      <c r="G283" s="23">
        <v>29.9</v>
      </c>
      <c r="H283" s="23"/>
      <c r="I283" s="165">
        <f t="shared" si="5"/>
        <v>0</v>
      </c>
      <c r="J283" s="169" t="s">
        <v>320</v>
      </c>
      <c r="K283" s="110"/>
      <c r="L283" s="45"/>
      <c r="M283" s="57"/>
    </row>
    <row r="284" spans="2:13" s="35" customFormat="1" ht="12" customHeight="1">
      <c r="B284" s="32" t="s">
        <v>314</v>
      </c>
      <c r="C284" s="29" t="s">
        <v>446</v>
      </c>
      <c r="D284" s="43"/>
      <c r="E284" s="88">
        <v>1</v>
      </c>
      <c r="F284" s="388">
        <v>20.5</v>
      </c>
      <c r="G284" s="23">
        <v>34.9</v>
      </c>
      <c r="H284" s="23"/>
      <c r="I284" s="165">
        <f t="shared" si="5"/>
        <v>0</v>
      </c>
      <c r="J284" s="169" t="s">
        <v>321</v>
      </c>
      <c r="K284" s="110"/>
      <c r="L284" s="45"/>
      <c r="M284" s="57"/>
    </row>
    <row r="285" spans="2:13" s="35" customFormat="1" ht="12" customHeight="1">
      <c r="B285" s="32" t="s">
        <v>315</v>
      </c>
      <c r="C285" s="29" t="s">
        <v>447</v>
      </c>
      <c r="D285" s="43"/>
      <c r="E285" s="88">
        <v>1</v>
      </c>
      <c r="F285" s="388">
        <v>24</v>
      </c>
      <c r="G285" s="23">
        <v>39.9</v>
      </c>
      <c r="H285" s="23"/>
      <c r="I285" s="165">
        <f t="shared" si="5"/>
        <v>0</v>
      </c>
      <c r="J285" s="169" t="s">
        <v>322</v>
      </c>
      <c r="K285" s="110"/>
      <c r="L285" s="45"/>
      <c r="M285" s="57"/>
    </row>
    <row r="286" spans="2:13" s="27" customFormat="1" ht="12" customHeight="1">
      <c r="B286" s="28"/>
      <c r="C286" s="94" t="s">
        <v>316</v>
      </c>
      <c r="D286" s="62"/>
      <c r="E286" s="88"/>
      <c r="F286" s="388"/>
      <c r="G286" s="123"/>
      <c r="H286" s="123"/>
      <c r="I286" s="165"/>
      <c r="J286" s="193"/>
      <c r="K286" s="108"/>
      <c r="L286" s="66"/>
      <c r="M286" s="109"/>
    </row>
    <row r="287" spans="2:13" s="27" customFormat="1" ht="12" customHeight="1">
      <c r="B287" s="28" t="s">
        <v>317</v>
      </c>
      <c r="C287" s="112" t="s">
        <v>448</v>
      </c>
      <c r="D287" s="62"/>
      <c r="E287" s="88">
        <v>1</v>
      </c>
      <c r="F287" s="388">
        <v>4</v>
      </c>
      <c r="G287" s="123">
        <v>6.9</v>
      </c>
      <c r="H287" s="123"/>
      <c r="I287" s="165">
        <f t="shared" si="5"/>
        <v>0</v>
      </c>
      <c r="J287" s="193" t="s">
        <v>323</v>
      </c>
      <c r="K287" s="108"/>
      <c r="L287" s="66"/>
      <c r="M287" s="109"/>
    </row>
    <row r="288" spans="2:13" s="27" customFormat="1" ht="12" customHeight="1">
      <c r="B288" s="28" t="s">
        <v>318</v>
      </c>
      <c r="C288" s="182" t="s">
        <v>681</v>
      </c>
      <c r="D288" s="166" t="s">
        <v>682</v>
      </c>
      <c r="E288" s="88">
        <v>1</v>
      </c>
      <c r="F288" s="388">
        <v>7.5</v>
      </c>
      <c r="G288" s="123">
        <v>10</v>
      </c>
      <c r="H288" s="123"/>
      <c r="I288" s="165">
        <f t="shared" si="5"/>
        <v>0</v>
      </c>
      <c r="J288" s="193" t="s">
        <v>324</v>
      </c>
      <c r="K288" s="108"/>
      <c r="L288" s="66"/>
      <c r="M288" s="109"/>
    </row>
    <row r="289" spans="2:13" s="27" customFormat="1" ht="12" customHeight="1">
      <c r="B289" s="28" t="s">
        <v>319</v>
      </c>
      <c r="C289" s="182" t="s">
        <v>680</v>
      </c>
      <c r="D289" s="62"/>
      <c r="E289" s="88">
        <v>1</v>
      </c>
      <c r="F289" s="388">
        <v>19.5</v>
      </c>
      <c r="G289" s="123">
        <v>29.9</v>
      </c>
      <c r="H289" s="123"/>
      <c r="I289" s="165">
        <f t="shared" si="5"/>
        <v>0</v>
      </c>
      <c r="J289" s="193" t="s">
        <v>325</v>
      </c>
      <c r="K289" s="108"/>
      <c r="L289" s="66"/>
      <c r="M289" s="109"/>
    </row>
    <row r="290" spans="2:13" s="27" customFormat="1" ht="12" customHeight="1">
      <c r="B290" s="28" t="s">
        <v>598</v>
      </c>
      <c r="C290" s="182" t="s">
        <v>599</v>
      </c>
      <c r="D290" s="62"/>
      <c r="E290" s="88">
        <v>1</v>
      </c>
      <c r="F290" s="388">
        <v>67</v>
      </c>
      <c r="G290" s="123">
        <v>99</v>
      </c>
      <c r="H290" s="123"/>
      <c r="I290" s="165">
        <f t="shared" si="5"/>
        <v>0</v>
      </c>
      <c r="J290" s="193" t="s">
        <v>612</v>
      </c>
      <c r="K290" s="108"/>
      <c r="L290" s="66"/>
      <c r="M290" s="109"/>
    </row>
    <row r="291" spans="2:13" s="27" customFormat="1" ht="12" customHeight="1">
      <c r="B291" s="28" t="s">
        <v>450</v>
      </c>
      <c r="C291" s="112" t="s">
        <v>449</v>
      </c>
      <c r="D291" s="62"/>
      <c r="E291" s="88">
        <v>1</v>
      </c>
      <c r="F291" s="388">
        <v>136</v>
      </c>
      <c r="G291" s="123">
        <v>199</v>
      </c>
      <c r="H291" s="123"/>
      <c r="I291" s="165">
        <f t="shared" si="5"/>
        <v>0</v>
      </c>
      <c r="J291" s="193" t="s">
        <v>613</v>
      </c>
      <c r="K291" s="108"/>
      <c r="L291" s="66"/>
      <c r="M291" s="109"/>
    </row>
    <row r="292" spans="2:13" s="27" customFormat="1" ht="12" customHeight="1">
      <c r="B292" s="28"/>
      <c r="C292" s="112"/>
      <c r="D292" s="62"/>
      <c r="E292" s="62"/>
      <c r="F292" s="400"/>
      <c r="H292" s="387" t="s">
        <v>1074</v>
      </c>
      <c r="I292" s="387">
        <f>SUM(I247:I291)</f>
        <v>0</v>
      </c>
      <c r="J292" s="133"/>
      <c r="K292" s="108"/>
      <c r="L292" s="66"/>
      <c r="M292" s="109"/>
    </row>
    <row r="293" spans="2:13" s="27" customFormat="1" ht="12" customHeight="1">
      <c r="B293" s="28"/>
      <c r="C293" s="115"/>
      <c r="D293" s="106"/>
      <c r="E293" s="88"/>
      <c r="F293" s="401"/>
      <c r="H293" s="388" t="s">
        <v>1078</v>
      </c>
      <c r="I293" s="388">
        <f>I292+I242+I144+I79</f>
        <v>0</v>
      </c>
      <c r="J293" s="114"/>
      <c r="K293" s="134"/>
      <c r="L293" s="135"/>
      <c r="M293" s="135"/>
    </row>
    <row r="294" spans="2:13" s="27" customFormat="1" ht="12" customHeight="1">
      <c r="B294" s="28"/>
      <c r="C294" s="136"/>
      <c r="D294" s="43"/>
      <c r="E294" s="51"/>
      <c r="F294" s="402"/>
      <c r="G294" s="23"/>
      <c r="H294" s="23"/>
      <c r="I294" s="23"/>
      <c r="J294" s="30"/>
      <c r="K294" s="134"/>
      <c r="L294" s="135"/>
      <c r="M294" s="135"/>
    </row>
    <row r="295" spans="2:13" s="27" customFormat="1" ht="12" customHeight="1">
      <c r="B295" s="137"/>
      <c r="C295" s="138"/>
      <c r="D295" s="56"/>
      <c r="E295" s="116"/>
      <c r="F295" s="403"/>
      <c r="G295" s="48"/>
      <c r="H295" s="48"/>
      <c r="I295" s="48"/>
      <c r="J295" s="49"/>
      <c r="K295" s="134"/>
      <c r="L295" s="135"/>
      <c r="M295" s="135"/>
    </row>
    <row r="296" spans="2:13" s="27" customFormat="1" ht="12" customHeight="1">
      <c r="B296" s="135"/>
      <c r="C296" s="139" t="s">
        <v>122</v>
      </c>
      <c r="D296" s="138"/>
      <c r="E296" s="140"/>
      <c r="F296" s="404"/>
      <c r="G296" s="48"/>
      <c r="H296" s="48"/>
      <c r="I296" s="48"/>
      <c r="J296" s="49"/>
      <c r="K296" s="134"/>
      <c r="L296" s="135"/>
      <c r="M296" s="135"/>
    </row>
    <row r="297" spans="2:13" s="27" customFormat="1" ht="12" customHeight="1">
      <c r="C297" s="141" t="s">
        <v>12</v>
      </c>
      <c r="E297" s="142"/>
      <c r="F297" s="405"/>
      <c r="G297" s="143"/>
      <c r="H297" s="143"/>
      <c r="I297" s="143"/>
      <c r="J297" s="144"/>
      <c r="K297" s="134"/>
      <c r="L297" s="135"/>
      <c r="M297" s="135"/>
    </row>
    <row r="298" spans="2:13" s="27" customFormat="1" ht="12" customHeight="1">
      <c r="C298" s="141" t="s">
        <v>688</v>
      </c>
      <c r="E298" s="145"/>
      <c r="F298" s="406"/>
      <c r="G298" s="143"/>
      <c r="H298" s="143"/>
      <c r="I298" s="143"/>
      <c r="J298" s="144"/>
      <c r="K298" s="134"/>
      <c r="L298" s="135"/>
      <c r="M298" s="135"/>
    </row>
    <row r="299" spans="2:13" s="27" customFormat="1" ht="12" customHeight="1">
      <c r="C299" s="141" t="s">
        <v>10</v>
      </c>
      <c r="D299" s="135"/>
      <c r="E299" s="146"/>
      <c r="F299" s="407"/>
      <c r="G299" s="146"/>
      <c r="H299" s="146"/>
      <c r="I299" s="146"/>
      <c r="J299" s="146"/>
      <c r="K299" s="134"/>
      <c r="L299" s="135"/>
      <c r="M299" s="135"/>
    </row>
    <row r="300" spans="2:13" s="27" customFormat="1" ht="12" customHeight="1">
      <c r="E300" s="135"/>
      <c r="F300" s="408"/>
      <c r="G300" s="146"/>
      <c r="H300" s="146"/>
      <c r="I300" s="146"/>
      <c r="J300" s="148"/>
      <c r="K300" s="134"/>
      <c r="L300" s="135"/>
      <c r="M300" s="135"/>
    </row>
    <row r="301" spans="2:13" s="27" customFormat="1" ht="12" customHeight="1">
      <c r="B301" s="147"/>
      <c r="C301" s="149"/>
      <c r="D301" s="135"/>
      <c r="E301" s="150"/>
      <c r="F301" s="409"/>
      <c r="G301" s="146"/>
      <c r="H301" s="146"/>
      <c r="I301" s="146"/>
      <c r="J301" s="148"/>
      <c r="K301" s="134"/>
      <c r="L301" s="135"/>
      <c r="M301" s="135"/>
    </row>
    <row r="302" spans="2:13" s="155" customFormat="1" ht="12" customHeight="1">
      <c r="B302" s="151"/>
      <c r="C302" s="141"/>
      <c r="D302" s="145"/>
      <c r="E302" s="145"/>
      <c r="F302" s="410"/>
      <c r="G302" s="152"/>
      <c r="H302" s="152"/>
      <c r="I302" s="152"/>
      <c r="J302" s="152"/>
      <c r="K302" s="153"/>
      <c r="L302" s="154"/>
      <c r="M302" s="154"/>
    </row>
    <row r="303" spans="2:13" s="155" customFormat="1" ht="12" customHeight="1">
      <c r="B303" s="151"/>
      <c r="C303" s="141"/>
      <c r="D303" s="156"/>
      <c r="E303" s="145"/>
      <c r="F303" s="411"/>
      <c r="G303" s="152"/>
      <c r="H303" s="152"/>
      <c r="I303" s="152"/>
      <c r="J303" s="152"/>
      <c r="K303" s="153"/>
      <c r="L303" s="154"/>
      <c r="M303" s="154"/>
    </row>
    <row r="304" spans="2:13" s="155" customFormat="1" ht="12" customHeight="1">
      <c r="B304" s="151"/>
      <c r="D304" s="156"/>
      <c r="E304" s="154"/>
      <c r="F304" s="412"/>
      <c r="G304" s="157"/>
      <c r="H304" s="157"/>
      <c r="I304" s="157"/>
      <c r="J304" s="152"/>
      <c r="K304" s="153"/>
      <c r="L304" s="154"/>
      <c r="M304" s="154"/>
    </row>
    <row r="305" spans="2:13" s="155" customFormat="1" ht="12" customHeight="1">
      <c r="B305" s="151"/>
      <c r="D305" s="156"/>
      <c r="E305" s="154"/>
      <c r="F305" s="412"/>
      <c r="G305" s="157"/>
      <c r="H305" s="157"/>
      <c r="I305" s="157"/>
      <c r="J305" s="152"/>
      <c r="K305" s="153"/>
      <c r="L305" s="154"/>
      <c r="M305" s="154"/>
    </row>
    <row r="306" spans="2:13" ht="12" customHeight="1">
      <c r="D306" s="145"/>
      <c r="E306" s="4"/>
      <c r="F306" s="159"/>
      <c r="G306" s="5"/>
      <c r="H306" s="5"/>
      <c r="I306" s="5"/>
      <c r="J306" s="152"/>
    </row>
    <row r="307" spans="2:13" ht="12" customHeight="1">
      <c r="C307" s="154"/>
      <c r="D307" s="145"/>
      <c r="E307" s="145"/>
      <c r="F307" s="413"/>
      <c r="G307" s="152"/>
      <c r="H307" s="152"/>
      <c r="I307" s="152"/>
      <c r="J307" s="152"/>
    </row>
    <row r="308" spans="2:13" ht="12" customHeight="1">
      <c r="C308" s="4"/>
      <c r="D308" s="154"/>
      <c r="E308" s="154"/>
      <c r="F308" s="412"/>
      <c r="G308" s="157"/>
      <c r="H308" s="157"/>
      <c r="I308" s="157"/>
      <c r="J308" s="157"/>
    </row>
    <row r="309" spans="2:13" ht="12" customHeight="1">
      <c r="C309" s="4"/>
      <c r="D309" s="4"/>
      <c r="E309" s="4"/>
      <c r="F309" s="159"/>
      <c r="G309" s="5"/>
      <c r="H309" s="5"/>
      <c r="I309" s="5"/>
      <c r="J309" s="5"/>
    </row>
    <row r="310" spans="2:13" ht="12" customHeight="1">
      <c r="C310" s="4"/>
      <c r="D310" s="4"/>
      <c r="E310" s="4"/>
      <c r="F310" s="159"/>
      <c r="G310" s="5"/>
      <c r="H310" s="5"/>
      <c r="I310" s="5"/>
      <c r="J310" s="5"/>
    </row>
    <row r="311" spans="2:13" ht="12" customHeight="1">
      <c r="C311" s="4"/>
      <c r="D311" s="4"/>
      <c r="E311" s="4"/>
      <c r="F311" s="159"/>
      <c r="G311" s="5"/>
      <c r="H311" s="5"/>
      <c r="I311" s="5"/>
      <c r="J311" s="5"/>
    </row>
    <row r="312" spans="2:13" ht="12" customHeight="1">
      <c r="C312" s="4"/>
      <c r="D312" s="4"/>
      <c r="E312" s="4"/>
      <c r="F312" s="159"/>
      <c r="G312" s="5"/>
      <c r="H312" s="5"/>
      <c r="I312" s="5"/>
      <c r="J312" s="5"/>
    </row>
    <row r="313" spans="2:13" ht="12" customHeight="1">
      <c r="C313" s="4"/>
      <c r="D313" s="4"/>
      <c r="E313" s="4"/>
      <c r="F313" s="159"/>
      <c r="G313" s="5"/>
      <c r="H313" s="5"/>
      <c r="I313" s="5"/>
      <c r="J313" s="5"/>
    </row>
    <row r="314" spans="2:13" ht="12" customHeight="1">
      <c r="C314" s="4"/>
      <c r="D314" s="4"/>
      <c r="E314" s="4"/>
      <c r="F314" s="159"/>
      <c r="G314" s="5"/>
      <c r="H314" s="5"/>
      <c r="I314" s="5"/>
      <c r="J314" s="5"/>
    </row>
    <row r="315" spans="2:13" ht="12" customHeight="1">
      <c r="C315" s="4"/>
      <c r="D315" s="4"/>
      <c r="E315" s="4"/>
      <c r="F315" s="159"/>
      <c r="G315" s="5"/>
      <c r="H315" s="5"/>
      <c r="I315" s="5"/>
      <c r="J315" s="5"/>
    </row>
    <row r="316" spans="2:13" ht="12" customHeight="1">
      <c r="C316" s="4"/>
      <c r="D316" s="4"/>
      <c r="E316" s="4"/>
      <c r="F316" s="159"/>
      <c r="G316" s="5"/>
      <c r="H316" s="5"/>
      <c r="I316" s="5"/>
      <c r="J316" s="5"/>
    </row>
    <row r="317" spans="2:13" ht="12" customHeight="1">
      <c r="C317" s="4"/>
      <c r="D317" s="4"/>
      <c r="E317" s="4"/>
      <c r="F317" s="159"/>
      <c r="G317" s="5"/>
      <c r="H317" s="5"/>
      <c r="I317" s="5"/>
      <c r="J317" s="5"/>
    </row>
    <row r="318" spans="2:13" ht="12" customHeight="1">
      <c r="C318" s="4"/>
      <c r="D318" s="4"/>
      <c r="E318" s="4"/>
      <c r="F318" s="159"/>
      <c r="G318" s="5"/>
      <c r="H318" s="5"/>
      <c r="I318" s="5"/>
      <c r="J318" s="5"/>
    </row>
    <row r="319" spans="2:13" ht="12" customHeight="1">
      <c r="C319" s="4"/>
      <c r="D319" s="4"/>
      <c r="E319" s="4"/>
      <c r="F319" s="159"/>
      <c r="G319" s="5"/>
      <c r="H319" s="5"/>
      <c r="I319" s="5"/>
      <c r="J319" s="5"/>
    </row>
    <row r="320" spans="2:13" ht="12" customHeight="1">
      <c r="C320" s="4"/>
      <c r="D320" s="4"/>
      <c r="E320" s="4"/>
      <c r="F320" s="159"/>
      <c r="G320" s="5"/>
      <c r="H320" s="5"/>
      <c r="I320" s="5"/>
      <c r="J320" s="5"/>
    </row>
    <row r="321" spans="3:10" ht="12" customHeight="1">
      <c r="C321" s="4"/>
      <c r="D321" s="4"/>
      <c r="E321" s="4"/>
      <c r="F321" s="159"/>
      <c r="G321" s="5"/>
      <c r="H321" s="5"/>
      <c r="I321" s="5"/>
      <c r="J321" s="5"/>
    </row>
    <row r="322" spans="3:10" ht="12" customHeight="1">
      <c r="C322" s="4"/>
      <c r="D322" s="4"/>
      <c r="E322" s="4"/>
      <c r="F322" s="159"/>
      <c r="G322" s="5"/>
      <c r="H322" s="5"/>
      <c r="I322" s="5"/>
      <c r="J322" s="5"/>
    </row>
    <row r="323" spans="3:10" ht="12" customHeight="1">
      <c r="C323" s="4"/>
      <c r="D323" s="4"/>
      <c r="E323" s="4"/>
      <c r="F323" s="159"/>
      <c r="G323" s="5"/>
      <c r="H323" s="5"/>
      <c r="I323" s="5"/>
      <c r="J323" s="5"/>
    </row>
    <row r="324" spans="3:10" ht="12" customHeight="1">
      <c r="C324" s="4"/>
      <c r="D324" s="4"/>
      <c r="E324" s="4"/>
      <c r="F324" s="159"/>
      <c r="G324" s="5"/>
      <c r="H324" s="5"/>
      <c r="I324" s="5"/>
      <c r="J324" s="5"/>
    </row>
    <row r="325" spans="3:10" ht="12" customHeight="1">
      <c r="C325" s="4"/>
      <c r="D325" s="4"/>
      <c r="E325" s="4"/>
      <c r="F325" s="159"/>
      <c r="G325" s="5"/>
      <c r="H325" s="5"/>
      <c r="I325" s="5"/>
      <c r="J325" s="5"/>
    </row>
    <row r="326" spans="3:10" ht="12" customHeight="1">
      <c r="C326" s="4"/>
      <c r="D326" s="4"/>
      <c r="E326" s="4"/>
      <c r="F326" s="159"/>
      <c r="G326" s="5"/>
      <c r="H326" s="5"/>
      <c r="I326" s="5"/>
      <c r="J326" s="5"/>
    </row>
    <row r="327" spans="3:10" ht="12" customHeight="1">
      <c r="C327" s="4"/>
      <c r="D327" s="4"/>
      <c r="E327" s="4"/>
      <c r="F327" s="159"/>
      <c r="G327" s="5"/>
      <c r="H327" s="5"/>
      <c r="I327" s="5"/>
      <c r="J327" s="5"/>
    </row>
    <row r="328" spans="3:10" ht="12" customHeight="1">
      <c r="C328" s="4"/>
      <c r="D328" s="4"/>
      <c r="E328" s="4"/>
      <c r="F328" s="159"/>
      <c r="G328" s="5"/>
      <c r="H328" s="5"/>
      <c r="I328" s="5"/>
      <c r="J328" s="5"/>
    </row>
    <row r="329" spans="3:10" ht="12" customHeight="1">
      <c r="C329" s="4"/>
      <c r="D329" s="4"/>
      <c r="E329" s="4"/>
      <c r="F329" s="159"/>
      <c r="G329" s="5"/>
      <c r="H329" s="5"/>
      <c r="I329" s="5"/>
      <c r="J329" s="5"/>
    </row>
    <row r="330" spans="3:10" ht="12" customHeight="1">
      <c r="C330" s="4"/>
      <c r="D330" s="4"/>
      <c r="E330" s="4"/>
      <c r="F330" s="159"/>
      <c r="G330" s="5"/>
      <c r="H330" s="5"/>
      <c r="I330" s="5"/>
      <c r="J330" s="5"/>
    </row>
    <row r="331" spans="3:10" ht="12" customHeight="1">
      <c r="C331" s="4"/>
      <c r="D331" s="4"/>
      <c r="E331" s="4"/>
      <c r="F331" s="159"/>
      <c r="G331" s="5"/>
      <c r="H331" s="5"/>
      <c r="I331" s="5"/>
      <c r="J331" s="5"/>
    </row>
    <row r="332" spans="3:10" ht="12" customHeight="1">
      <c r="C332" s="4"/>
      <c r="D332" s="4"/>
      <c r="E332" s="4"/>
      <c r="F332" s="159"/>
      <c r="G332" s="5"/>
      <c r="H332" s="5"/>
      <c r="I332" s="5"/>
      <c r="J332" s="5"/>
    </row>
    <row r="333" spans="3:10" ht="12" customHeight="1">
      <c r="C333" s="4"/>
      <c r="D333" s="4"/>
      <c r="E333" s="4"/>
      <c r="F333" s="159"/>
      <c r="G333" s="5"/>
      <c r="H333" s="5"/>
      <c r="I333" s="5"/>
      <c r="J333" s="5"/>
    </row>
    <row r="334" spans="3:10" ht="12" customHeight="1">
      <c r="C334" s="4"/>
      <c r="D334" s="4"/>
      <c r="E334" s="4"/>
      <c r="F334" s="159"/>
      <c r="G334" s="5"/>
      <c r="H334" s="5"/>
      <c r="I334" s="5"/>
      <c r="J334" s="5"/>
    </row>
    <row r="335" spans="3:10" ht="12" customHeight="1">
      <c r="C335" s="4"/>
      <c r="D335" s="4"/>
      <c r="E335" s="4"/>
      <c r="F335" s="159"/>
      <c r="G335" s="5"/>
      <c r="H335" s="5"/>
      <c r="I335" s="5"/>
      <c r="J335" s="5"/>
    </row>
    <row r="336" spans="3:10" ht="12" customHeight="1">
      <c r="C336" s="4"/>
      <c r="D336" s="158"/>
      <c r="E336" s="4"/>
      <c r="F336" s="159"/>
      <c r="G336" s="5"/>
      <c r="H336" s="5"/>
      <c r="I336" s="5"/>
      <c r="J336" s="5"/>
    </row>
    <row r="337" spans="3:10" ht="12" customHeight="1">
      <c r="C337" s="4"/>
      <c r="D337" s="4"/>
      <c r="E337" s="4"/>
      <c r="F337" s="159"/>
      <c r="G337" s="5"/>
      <c r="H337" s="5"/>
      <c r="I337" s="5"/>
      <c r="J337" s="5"/>
    </row>
    <row r="338" spans="3:10" ht="12" customHeight="1">
      <c r="D338" s="4"/>
      <c r="E338" s="159"/>
      <c r="F338" s="159"/>
      <c r="G338" s="5"/>
      <c r="H338" s="5"/>
      <c r="I338" s="5"/>
      <c r="J338" s="5"/>
    </row>
  </sheetData>
  <mergeCells count="4">
    <mergeCell ref="D1:J1"/>
    <mergeCell ref="D80:J80"/>
    <mergeCell ref="D145:J145"/>
    <mergeCell ref="D243:J243"/>
  </mergeCells>
  <dataValidations count="2">
    <dataValidation type="textLength" allowBlank="1" showInputMessage="1" showErrorMessage="1" errorTitle="GTIN" error="Maks 14 tall" sqref="K16:K79 K227:K292 K195:K197 K199 K203:K223 K3:K14 K82:K192" xr:uid="{44D0385A-1875-4C3F-960E-9F8285A74A9A}">
      <formula1>8</formula1>
      <formula2>14</formula2>
    </dataValidation>
    <dataValidation type="textLength" operator="lessThanOrEqual" allowBlank="1" showInputMessage="1" showErrorMessage="1" errorTitle="Varemerke" error="Maks 35 tegnl" promptTitle="Varemerke" sqref="L3:M292" xr:uid="{EC960AEC-7051-4F0D-B11E-C4594BD25CFE}">
      <formula1>35</formula1>
    </dataValidation>
  </dataValidations>
  <pageMargins left="0.70866141732283472" right="1.64" top="0.35433070866141736" bottom="0.35433070866141736" header="0.31496062992125984" footer="0.31496062992125984"/>
  <pageSetup paperSize="9" scale="46" fitToHeight="0" orientation="portrait" copies="10" r:id="rId1"/>
  <headerFooter alignWithMargins="0"/>
  <rowBreaks count="3" manualBreakCount="3">
    <brk id="79" min="1" max="8" man="1"/>
    <brk id="144" min="1" max="8" man="1"/>
    <brk id="242" min="1" max="8" man="1"/>
  </rowBreaks>
  <colBreaks count="1" manualBreakCount="1">
    <brk id="10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52711-A692-4209-86A7-FB50C3E9E036}">
  <dimension ref="B2:P65"/>
  <sheetViews>
    <sheetView view="pageLayout" zoomScale="64" zoomScaleNormal="100" zoomScaleSheetLayoutView="120" zoomScalePageLayoutView="64" workbookViewId="0">
      <selection activeCell="F1" sqref="F1:G1048576"/>
    </sheetView>
  </sheetViews>
  <sheetFormatPr defaultColWidth="8.796875" defaultRowHeight="12" customHeight="1"/>
  <cols>
    <col min="1" max="1" width="3.19921875" customWidth="1"/>
    <col min="2" max="2" width="13.796875" style="302" customWidth="1"/>
    <col min="3" max="3" width="35.19921875" customWidth="1"/>
    <col min="4" max="4" width="12.796875" customWidth="1"/>
    <col min="5" max="5" width="10.19921875" customWidth="1"/>
    <col min="6" max="6" width="12" style="298" customWidth="1"/>
    <col min="7" max="9" width="13.796875" style="299" customWidth="1"/>
    <col min="10" max="10" width="18.796875" style="299" customWidth="1"/>
    <col min="11" max="11" width="14.46484375" style="6" customWidth="1"/>
  </cols>
  <sheetData>
    <row r="2" spans="2:16" s="241" customFormat="1" ht="48" customHeight="1">
      <c r="B2" s="238"/>
      <c r="C2" s="239"/>
      <c r="D2" s="429" t="s">
        <v>820</v>
      </c>
      <c r="E2" s="430"/>
      <c r="F2" s="430"/>
      <c r="G2" s="430"/>
      <c r="H2" s="430"/>
      <c r="I2" s="430"/>
      <c r="J2" s="431"/>
      <c r="K2" s="240"/>
    </row>
    <row r="3" spans="2:16" s="248" customFormat="1" ht="19.8" customHeight="1">
      <c r="B3" s="242" t="s">
        <v>120</v>
      </c>
      <c r="C3" s="243" t="s">
        <v>121</v>
      </c>
      <c r="D3" s="244"/>
      <c r="E3" s="245" t="s">
        <v>1076</v>
      </c>
      <c r="F3" s="246" t="s">
        <v>1087</v>
      </c>
      <c r="G3" s="246" t="s">
        <v>1081</v>
      </c>
      <c r="H3" s="246" t="s">
        <v>1073</v>
      </c>
      <c r="I3" s="246" t="s">
        <v>1082</v>
      </c>
      <c r="J3" s="246" t="s">
        <v>117</v>
      </c>
      <c r="K3" s="247"/>
    </row>
    <row r="4" spans="2:16" s="256" customFormat="1" ht="12" customHeight="1">
      <c r="B4" s="249" t="s">
        <v>821</v>
      </c>
      <c r="C4" s="224" t="s">
        <v>822</v>
      </c>
      <c r="D4" s="231"/>
      <c r="E4" s="250"/>
      <c r="F4" s="390"/>
      <c r="G4" s="208"/>
      <c r="H4" s="208"/>
      <c r="I4" s="208"/>
      <c r="J4" s="208"/>
      <c r="K4" s="251"/>
      <c r="L4" s="252"/>
      <c r="M4" s="253"/>
      <c r="N4" s="254"/>
      <c r="O4" s="255"/>
    </row>
    <row r="5" spans="2:16" s="256" customFormat="1" ht="12" customHeight="1">
      <c r="B5" s="234" t="s">
        <v>823</v>
      </c>
      <c r="C5" s="226" t="s">
        <v>824</v>
      </c>
      <c r="D5" s="231" t="s">
        <v>4</v>
      </c>
      <c r="E5" s="250">
        <v>1</v>
      </c>
      <c r="F5" s="389">
        <v>109</v>
      </c>
      <c r="G5" s="208">
        <v>149</v>
      </c>
      <c r="H5" s="208"/>
      <c r="I5" s="208">
        <f>F5*H5</f>
        <v>0</v>
      </c>
      <c r="J5" s="257">
        <v>6419696091713</v>
      </c>
      <c r="K5" s="251"/>
      <c r="L5" s="252"/>
      <c r="M5" s="253"/>
      <c r="N5" s="254"/>
      <c r="O5" s="255"/>
    </row>
    <row r="6" spans="2:16" s="256" customFormat="1" ht="12" customHeight="1">
      <c r="B6" s="234" t="s">
        <v>825</v>
      </c>
      <c r="C6" s="226" t="s">
        <v>826</v>
      </c>
      <c r="D6" s="258" t="s">
        <v>827</v>
      </c>
      <c r="E6" s="250">
        <v>1</v>
      </c>
      <c r="F6" s="389">
        <v>109</v>
      </c>
      <c r="G6" s="208">
        <v>149</v>
      </c>
      <c r="H6" s="208"/>
      <c r="I6" s="208">
        <f t="shared" ref="I6:I18" si="0">F6*H6</f>
        <v>0</v>
      </c>
      <c r="J6" s="257">
        <v>6419696091720</v>
      </c>
      <c r="K6" s="251"/>
      <c r="L6" s="252"/>
      <c r="M6" s="253"/>
      <c r="N6" s="254"/>
      <c r="O6" s="255"/>
    </row>
    <row r="7" spans="2:16" s="256" customFormat="1" ht="12" customHeight="1">
      <c r="B7" s="234" t="s">
        <v>828</v>
      </c>
      <c r="C7" s="226" t="s">
        <v>829</v>
      </c>
      <c r="D7" s="258" t="s">
        <v>13</v>
      </c>
      <c r="E7" s="250">
        <v>1</v>
      </c>
      <c r="F7" s="389">
        <v>109</v>
      </c>
      <c r="G7" s="208">
        <v>149</v>
      </c>
      <c r="H7" s="208"/>
      <c r="I7" s="208">
        <f t="shared" si="0"/>
        <v>0</v>
      </c>
      <c r="J7" s="257">
        <v>6419696091706</v>
      </c>
      <c r="K7" s="251"/>
      <c r="L7" s="252"/>
      <c r="M7" s="253"/>
      <c r="N7" s="254"/>
      <c r="O7" s="254"/>
    </row>
    <row r="8" spans="2:16" s="256" customFormat="1" ht="12" customHeight="1">
      <c r="B8" s="234" t="s">
        <v>830</v>
      </c>
      <c r="C8" s="226" t="s">
        <v>831</v>
      </c>
      <c r="D8" s="231" t="s">
        <v>832</v>
      </c>
      <c r="E8" s="250">
        <v>1</v>
      </c>
      <c r="F8" s="389">
        <v>116</v>
      </c>
      <c r="G8" s="208">
        <v>159</v>
      </c>
      <c r="H8" s="208"/>
      <c r="I8" s="208">
        <f t="shared" si="0"/>
        <v>0</v>
      </c>
      <c r="J8" s="257">
        <v>6419696091737</v>
      </c>
      <c r="K8" s="251"/>
      <c r="L8" s="252"/>
      <c r="M8" s="253"/>
      <c r="N8" s="254"/>
      <c r="O8" s="255"/>
    </row>
    <row r="9" spans="2:16" s="256" customFormat="1" ht="12" customHeight="1">
      <c r="B9" s="249" t="s">
        <v>833</v>
      </c>
      <c r="C9" s="224" t="s">
        <v>834</v>
      </c>
      <c r="D9" s="231"/>
      <c r="E9" s="250"/>
      <c r="F9" s="390"/>
      <c r="G9" s="208"/>
      <c r="H9" s="208"/>
      <c r="I9" s="208"/>
      <c r="J9" s="208"/>
      <c r="K9" s="251"/>
      <c r="L9" s="252"/>
      <c r="M9" s="253"/>
    </row>
    <row r="10" spans="2:16" s="256" customFormat="1" ht="12" customHeight="1">
      <c r="B10" s="234" t="s">
        <v>835</v>
      </c>
      <c r="C10" s="226" t="s">
        <v>836</v>
      </c>
      <c r="D10" s="225" t="s">
        <v>4</v>
      </c>
      <c r="E10" s="250">
        <v>1</v>
      </c>
      <c r="F10" s="389">
        <v>99</v>
      </c>
      <c r="G10" s="208">
        <v>139</v>
      </c>
      <c r="H10" s="208"/>
      <c r="I10" s="208">
        <f t="shared" si="0"/>
        <v>0</v>
      </c>
      <c r="J10" s="257">
        <v>6419696091751</v>
      </c>
      <c r="K10" s="251"/>
      <c r="L10" s="252"/>
      <c r="M10" s="253"/>
    </row>
    <row r="11" spans="2:16" s="256" customFormat="1" ht="12" customHeight="1">
      <c r="B11" s="234" t="s">
        <v>837</v>
      </c>
      <c r="C11" s="226" t="s">
        <v>838</v>
      </c>
      <c r="D11" s="225" t="s">
        <v>827</v>
      </c>
      <c r="E11" s="250">
        <v>1</v>
      </c>
      <c r="F11" s="389">
        <v>99</v>
      </c>
      <c r="G11" s="208">
        <v>139</v>
      </c>
      <c r="H11" s="208"/>
      <c r="I11" s="208">
        <f t="shared" si="0"/>
        <v>0</v>
      </c>
      <c r="J11" s="257">
        <v>6419696091768</v>
      </c>
      <c r="K11" s="251"/>
      <c r="L11" s="252"/>
      <c r="M11" s="253"/>
    </row>
    <row r="12" spans="2:16" s="256" customFormat="1" ht="12" customHeight="1">
      <c r="B12" s="234" t="s">
        <v>839</v>
      </c>
      <c r="C12" s="226" t="s">
        <v>840</v>
      </c>
      <c r="D12" s="225" t="s">
        <v>13</v>
      </c>
      <c r="E12" s="250">
        <v>1</v>
      </c>
      <c r="F12" s="389">
        <v>99</v>
      </c>
      <c r="G12" s="208">
        <v>139</v>
      </c>
      <c r="H12" s="208"/>
      <c r="I12" s="208">
        <f t="shared" si="0"/>
        <v>0</v>
      </c>
      <c r="J12" s="257">
        <v>6419696091744</v>
      </c>
      <c r="K12" s="251"/>
      <c r="L12" s="252"/>
      <c r="M12" s="253"/>
    </row>
    <row r="13" spans="2:16" s="256" customFormat="1" ht="12" customHeight="1">
      <c r="B13" s="234" t="s">
        <v>841</v>
      </c>
      <c r="C13" s="226" t="s">
        <v>842</v>
      </c>
      <c r="D13" s="258" t="s">
        <v>530</v>
      </c>
      <c r="E13" s="250">
        <v>1</v>
      </c>
      <c r="F13" s="389">
        <v>109</v>
      </c>
      <c r="G13" s="208">
        <v>149</v>
      </c>
      <c r="H13" s="208"/>
      <c r="I13" s="208">
        <f t="shared" si="0"/>
        <v>0</v>
      </c>
      <c r="J13" s="257">
        <v>6419696091775</v>
      </c>
      <c r="K13" s="251"/>
      <c r="L13" s="252"/>
      <c r="M13" s="253"/>
    </row>
    <row r="14" spans="2:16" s="267" customFormat="1" ht="12" customHeight="1">
      <c r="B14" s="223" t="s">
        <v>85</v>
      </c>
      <c r="C14" s="259" t="s">
        <v>843</v>
      </c>
      <c r="D14" s="225"/>
      <c r="E14" s="260"/>
      <c r="F14" s="390"/>
      <c r="G14" s="207"/>
      <c r="H14" s="207"/>
      <c r="I14" s="208"/>
      <c r="J14" s="208"/>
      <c r="K14" s="261"/>
      <c r="L14" s="262"/>
      <c r="M14" s="263"/>
      <c r="N14" s="264"/>
      <c r="O14" s="265"/>
      <c r="P14" s="266"/>
    </row>
    <row r="15" spans="2:16" s="267" customFormat="1" ht="12" customHeight="1">
      <c r="B15" s="234" t="s">
        <v>844</v>
      </c>
      <c r="C15" s="235" t="s">
        <v>845</v>
      </c>
      <c r="D15" s="234" t="s">
        <v>4</v>
      </c>
      <c r="E15" s="268">
        <v>6</v>
      </c>
      <c r="F15" s="389">
        <v>59.5</v>
      </c>
      <c r="G15" s="269">
        <v>89.9</v>
      </c>
      <c r="H15" s="208"/>
      <c r="I15" s="208">
        <f t="shared" si="0"/>
        <v>0</v>
      </c>
      <c r="J15" s="208" t="s">
        <v>846</v>
      </c>
      <c r="K15" s="261"/>
      <c r="L15" s="262"/>
      <c r="O15" s="265"/>
      <c r="P15" s="266"/>
    </row>
    <row r="16" spans="2:16" s="267" customFormat="1" ht="12" customHeight="1">
      <c r="B16" s="234" t="s">
        <v>847</v>
      </c>
      <c r="C16" s="235" t="s">
        <v>848</v>
      </c>
      <c r="D16" s="234" t="s">
        <v>290</v>
      </c>
      <c r="E16" s="268">
        <v>6</v>
      </c>
      <c r="F16" s="389">
        <v>59.5</v>
      </c>
      <c r="G16" s="269">
        <v>89.9</v>
      </c>
      <c r="H16" s="208"/>
      <c r="I16" s="208">
        <f t="shared" si="0"/>
        <v>0</v>
      </c>
      <c r="J16" s="208" t="s">
        <v>849</v>
      </c>
      <c r="K16" s="261"/>
      <c r="L16" s="262"/>
      <c r="O16" s="265"/>
      <c r="P16" s="266"/>
    </row>
    <row r="17" spans="2:16" s="267" customFormat="1" ht="12" customHeight="1">
      <c r="B17" s="234" t="s">
        <v>850</v>
      </c>
      <c r="C17" s="235" t="s">
        <v>851</v>
      </c>
      <c r="D17" s="234" t="s">
        <v>291</v>
      </c>
      <c r="E17" s="268">
        <v>6</v>
      </c>
      <c r="F17" s="389">
        <v>59.5</v>
      </c>
      <c r="G17" s="269">
        <v>89.9</v>
      </c>
      <c r="H17" s="208"/>
      <c r="I17" s="208">
        <f t="shared" si="0"/>
        <v>0</v>
      </c>
      <c r="J17" s="208" t="s">
        <v>852</v>
      </c>
      <c r="K17" s="261"/>
      <c r="L17" s="262"/>
      <c r="O17" s="265"/>
      <c r="P17" s="266"/>
    </row>
    <row r="18" spans="2:16" s="267" customFormat="1" ht="12" customHeight="1">
      <c r="B18" s="234" t="s">
        <v>853</v>
      </c>
      <c r="C18" s="235" t="s">
        <v>854</v>
      </c>
      <c r="D18" s="234" t="s">
        <v>530</v>
      </c>
      <c r="E18" s="268">
        <v>6</v>
      </c>
      <c r="F18" s="389">
        <v>64.5</v>
      </c>
      <c r="G18" s="269">
        <v>99.9</v>
      </c>
      <c r="H18" s="208"/>
      <c r="I18" s="208">
        <f t="shared" si="0"/>
        <v>0</v>
      </c>
      <c r="J18" s="208" t="s">
        <v>855</v>
      </c>
      <c r="K18" s="261"/>
      <c r="L18" s="262"/>
      <c r="O18" s="265"/>
      <c r="P18" s="266"/>
    </row>
    <row r="19" spans="2:16" s="256" customFormat="1" ht="12" customHeight="1">
      <c r="B19" s="234"/>
      <c r="C19" s="235"/>
      <c r="D19" s="236"/>
      <c r="E19" s="236"/>
      <c r="F19" s="207"/>
      <c r="G19" s="207"/>
      <c r="H19" s="389" t="s">
        <v>1074</v>
      </c>
      <c r="I19" s="389">
        <f>SUM(I5:I18)</f>
        <v>0</v>
      </c>
      <c r="J19" s="227"/>
      <c r="K19" s="270"/>
      <c r="L19" s="252"/>
      <c r="M19" s="271"/>
    </row>
    <row r="20" spans="2:16" s="256" customFormat="1" ht="12" customHeight="1">
      <c r="B20" s="234"/>
      <c r="C20" s="235"/>
      <c r="D20" s="236"/>
      <c r="E20" s="236"/>
      <c r="F20" s="207"/>
      <c r="G20" s="207"/>
      <c r="H20" s="207"/>
      <c r="I20" s="207"/>
      <c r="J20" s="227"/>
      <c r="K20" s="270"/>
      <c r="L20" s="252"/>
      <c r="M20" s="271"/>
    </row>
    <row r="21" spans="2:16" s="256" customFormat="1" ht="12" customHeight="1">
      <c r="B21" s="234"/>
      <c r="C21" s="272"/>
      <c r="D21" s="236"/>
      <c r="E21" s="236"/>
      <c r="F21" s="273"/>
      <c r="G21" s="207"/>
      <c r="H21" s="207"/>
      <c r="I21" s="207"/>
      <c r="J21" s="227"/>
      <c r="K21" s="270"/>
      <c r="L21" s="252"/>
      <c r="M21" s="271"/>
    </row>
    <row r="22" spans="2:16" s="256" customFormat="1" ht="15" customHeight="1">
      <c r="B22" s="274"/>
      <c r="C22" s="275" t="s">
        <v>122</v>
      </c>
      <c r="D22" s="276"/>
      <c r="E22" s="277"/>
      <c r="F22" s="278"/>
      <c r="G22" s="279"/>
      <c r="H22" s="279"/>
      <c r="I22" s="279"/>
      <c r="J22" s="279"/>
      <c r="K22" s="280"/>
    </row>
    <row r="23" spans="2:16" s="256" customFormat="1" ht="15" customHeight="1">
      <c r="B23" s="274"/>
      <c r="C23" s="276" t="s">
        <v>12</v>
      </c>
      <c r="D23" s="281"/>
      <c r="E23" s="281"/>
      <c r="F23" s="282"/>
      <c r="G23" s="279"/>
      <c r="H23" s="279"/>
      <c r="I23" s="279"/>
      <c r="J23" s="279"/>
      <c r="K23" s="280"/>
    </row>
    <row r="24" spans="2:16" s="256" customFormat="1" ht="15" customHeight="1">
      <c r="B24" s="274"/>
      <c r="C24" s="276" t="s">
        <v>856</v>
      </c>
      <c r="D24" s="281"/>
      <c r="E24" s="281"/>
      <c r="F24" s="282"/>
      <c r="G24" s="279"/>
      <c r="H24" s="279"/>
      <c r="I24" s="279"/>
      <c r="J24" s="279"/>
      <c r="K24" s="280"/>
    </row>
    <row r="25" spans="2:16" s="256" customFormat="1" ht="15" customHeight="1">
      <c r="B25" s="274"/>
      <c r="C25" s="283" t="s">
        <v>857</v>
      </c>
      <c r="D25" s="281"/>
      <c r="F25" s="284"/>
      <c r="G25" s="279"/>
      <c r="H25" s="279"/>
      <c r="I25" s="279"/>
      <c r="J25" s="279"/>
      <c r="K25" s="280"/>
    </row>
    <row r="26" spans="2:16" s="256" customFormat="1" ht="12" customHeight="1">
      <c r="B26" s="274"/>
      <c r="C26" s="281"/>
      <c r="D26" s="281"/>
      <c r="E26" s="281"/>
      <c r="F26" s="284"/>
      <c r="G26" s="279"/>
      <c r="H26" s="279"/>
      <c r="I26" s="279"/>
      <c r="J26" s="279"/>
      <c r="K26" s="280"/>
    </row>
    <row r="27" spans="2:16" s="256" customFormat="1" ht="12" customHeight="1">
      <c r="B27" s="274"/>
      <c r="C27" s="274"/>
      <c r="D27" s="274"/>
      <c r="E27" s="274"/>
      <c r="F27" s="279"/>
      <c r="G27" s="279"/>
      <c r="H27" s="279"/>
      <c r="I27" s="279"/>
      <c r="J27" s="279"/>
      <c r="K27" s="280"/>
    </row>
    <row r="28" spans="2:16" s="292" customFormat="1" ht="12" customHeight="1">
      <c r="B28" s="285"/>
      <c r="C28" s="286"/>
      <c r="D28" s="287"/>
      <c r="E28" s="288"/>
      <c r="F28" s="289"/>
      <c r="G28" s="290"/>
      <c r="H28" s="290"/>
      <c r="I28" s="290"/>
      <c r="J28" s="290"/>
      <c r="K28" s="291"/>
    </row>
    <row r="29" spans="2:16" s="155" customFormat="1" ht="12" customHeight="1">
      <c r="B29" s="285"/>
      <c r="C29" s="293"/>
      <c r="D29" s="287"/>
      <c r="E29" s="287"/>
      <c r="F29" s="290"/>
      <c r="G29" s="290"/>
      <c r="H29" s="290"/>
      <c r="I29" s="290"/>
      <c r="J29" s="290"/>
      <c r="K29" s="294"/>
    </row>
    <row r="30" spans="2:16" s="155" customFormat="1" ht="12" customHeight="1">
      <c r="B30" s="285"/>
      <c r="C30" s="293"/>
      <c r="D30" s="293"/>
      <c r="E30" s="287"/>
      <c r="F30" s="295"/>
      <c r="G30" s="290"/>
      <c r="H30" s="290"/>
      <c r="I30" s="290"/>
      <c r="J30" s="290"/>
      <c r="K30" s="294"/>
    </row>
    <row r="31" spans="2:16" s="155" customFormat="1" ht="12" customHeight="1">
      <c r="B31" s="285"/>
      <c r="D31" s="293"/>
      <c r="F31" s="296"/>
      <c r="G31" s="297"/>
      <c r="H31" s="297"/>
      <c r="I31" s="297"/>
      <c r="J31" s="290"/>
      <c r="K31" s="294"/>
    </row>
    <row r="32" spans="2:16" s="155" customFormat="1" ht="12" customHeight="1">
      <c r="B32" s="285"/>
      <c r="D32" s="293"/>
      <c r="F32" s="296"/>
      <c r="G32" s="297"/>
      <c r="H32" s="297"/>
      <c r="I32" s="297"/>
      <c r="J32" s="290"/>
      <c r="K32" s="294"/>
    </row>
    <row r="33" spans="3:10" ht="12" customHeight="1">
      <c r="D33" s="287"/>
      <c r="J33" s="290"/>
    </row>
    <row r="34" spans="3:10" ht="12" customHeight="1">
      <c r="C34" s="155"/>
      <c r="D34" s="287"/>
      <c r="E34" s="287"/>
      <c r="F34" s="290"/>
      <c r="G34" s="290"/>
      <c r="H34" s="290"/>
      <c r="I34" s="290"/>
      <c r="J34" s="290"/>
    </row>
    <row r="35" spans="3:10" ht="12" customHeight="1">
      <c r="D35" s="155"/>
      <c r="E35" s="155"/>
      <c r="F35" s="296"/>
      <c r="G35" s="297"/>
      <c r="H35" s="297"/>
      <c r="I35" s="297"/>
      <c r="J35" s="297"/>
    </row>
    <row r="63" spans="4:4" ht="12" customHeight="1">
      <c r="D63" s="300"/>
    </row>
    <row r="65" spans="5:5" ht="12" customHeight="1">
      <c r="E65" s="301"/>
    </row>
  </sheetData>
  <mergeCells count="1">
    <mergeCell ref="D2:J2"/>
  </mergeCells>
  <dataValidations count="2">
    <dataValidation type="textLength" allowBlank="1" showInputMessage="1" showErrorMessage="1" errorTitle="GTIN" error="Maks 14 tall" sqref="K4:K21" xr:uid="{B70B83AE-4373-4F6F-BC62-FC92DBB7705D}">
      <formula1>8</formula1>
      <formula2>14</formula2>
    </dataValidation>
    <dataValidation type="textLength" operator="lessThanOrEqual" allowBlank="1" showInputMessage="1" showErrorMessage="1" errorTitle="Varemerke" error="Maks 35 tegnl" promptTitle="Varemerke" sqref="L19:M21 L15:L18 L4:M14 G15:G18" xr:uid="{63F293EB-B1A2-4F2A-A199-F4E4F0649D07}">
      <formula1>35</formula1>
    </dataValidation>
  </dataValidations>
  <pageMargins left="0.62992125984251968" right="0.23622047244094491" top="0.35433070866141736" bottom="0" header="0.31496062992125984" footer="0.19685039370078741"/>
  <pageSetup paperSize="9" scale="56" orientation="portrait" copies="10" r:id="rId1"/>
  <headerFooter alignWithMargins="0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Laskentataulukot</vt:lpstr>
      </vt:variant>
      <vt:variant>
        <vt:i4>3</vt:i4>
      </vt:variant>
      <vt:variant>
        <vt:lpstr>Kaaviot</vt:lpstr>
      </vt:variant>
      <vt:variant>
        <vt:i4>5</vt:i4>
      </vt:variant>
      <vt:variant>
        <vt:lpstr>Nimetyt alueet</vt:lpstr>
      </vt:variant>
      <vt:variant>
        <vt:i4>4</vt:i4>
      </vt:variant>
    </vt:vector>
  </HeadingPairs>
  <TitlesOfParts>
    <vt:vector size="12" baseType="lpstr">
      <vt:lpstr>PURE</vt:lpstr>
      <vt:lpstr>20-21</vt:lpstr>
      <vt:lpstr>FC &amp; RC SPEED</vt:lpstr>
      <vt:lpstr>Kaavio3</vt:lpstr>
      <vt:lpstr>Kaavio2</vt:lpstr>
      <vt:lpstr>Kaavio1</vt:lpstr>
      <vt:lpstr>Kaavio5</vt:lpstr>
      <vt:lpstr>Kaavio4</vt:lpstr>
      <vt:lpstr>PURE!Print_Area</vt:lpstr>
      <vt:lpstr>'20-21'!Tulostusalue</vt:lpstr>
      <vt:lpstr>'FC &amp; RC SPEED'!Tulostusalue</vt:lpstr>
      <vt:lpstr>PURE!Tulostusalue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jaana</dc:creator>
  <cp:lastModifiedBy>Turunen Tuomas</cp:lastModifiedBy>
  <cp:lastPrinted>2020-10-14T07:32:11Z</cp:lastPrinted>
  <dcterms:created xsi:type="dcterms:W3CDTF">2005-03-17T16:15:59Z</dcterms:created>
  <dcterms:modified xsi:type="dcterms:W3CDTF">2020-11-26T20:17:47Z</dcterms:modified>
</cp:coreProperties>
</file>